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medu-my.sharepoint.com/personal/liz_uribe_tecmilenio_mx/Documents/Documents/Asignaciones/Learnit/Finanzas personales/MC1. Finanzas personales/DG/"/>
    </mc:Choice>
  </mc:AlternateContent>
  <xr:revisionPtr revIDLastSave="150" documentId="13_ncr:1_{282D3A10-F7BC-46C8-8B21-F6D4A05BB140}" xr6:coauthVersionLast="47" xr6:coauthVersionMax="47" xr10:uidLastSave="{A863648C-ED88-4A43-8EC5-02A89893E7FD}"/>
  <bookViews>
    <workbookView xWindow="-110" yWindow="-110" windowWidth="19420" windowHeight="10300" xr2:uid="{7B97F57C-EA4F-4F31-A692-2B384FE7E9B3}"/>
  </bookViews>
  <sheets>
    <sheet name="INSTRUCCIONES" sheetId="8" r:id="rId1"/>
    <sheet name="Calc Ingresos Mensuales" sheetId="5" r:id="rId2"/>
    <sheet name="Calculadora de Gastos Mensuales" sheetId="3" r:id="rId3"/>
    <sheet name="Calculadora de Deudas" sheetId="4" r:id="rId4"/>
    <sheet name="Calculadora de Ahorro" sheetId="6" r:id="rId5"/>
    <sheet name="Presupuesto Mensual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3" l="1"/>
  <c r="E18" i="6"/>
  <c r="E12" i="6"/>
  <c r="E8" i="6"/>
  <c r="E7" i="6"/>
  <c r="E6" i="6"/>
  <c r="N55" i="7"/>
  <c r="M55" i="7"/>
  <c r="L55" i="7"/>
  <c r="K55" i="7"/>
  <c r="J55" i="7"/>
  <c r="I55" i="7"/>
  <c r="H55" i="7"/>
  <c r="G55" i="7"/>
  <c r="F55" i="7"/>
  <c r="E55" i="7"/>
  <c r="D55" i="7"/>
  <c r="C55" i="7"/>
  <c r="N54" i="7"/>
  <c r="M54" i="7"/>
  <c r="L54" i="7"/>
  <c r="K54" i="7"/>
  <c r="J54" i="7"/>
  <c r="I54" i="7"/>
  <c r="H54" i="7"/>
  <c r="G54" i="7"/>
  <c r="F54" i="7"/>
  <c r="E54" i="7"/>
  <c r="D54" i="7"/>
  <c r="C54" i="7"/>
  <c r="N53" i="7"/>
  <c r="M53" i="7"/>
  <c r="L53" i="7"/>
  <c r="K53" i="7"/>
  <c r="J53" i="7"/>
  <c r="I53" i="7"/>
  <c r="H53" i="7"/>
  <c r="G53" i="7"/>
  <c r="F53" i="7"/>
  <c r="E53" i="7"/>
  <c r="D53" i="7"/>
  <c r="C53" i="7"/>
  <c r="N47" i="7"/>
  <c r="M47" i="7"/>
  <c r="L47" i="7"/>
  <c r="K47" i="7"/>
  <c r="J47" i="7"/>
  <c r="I47" i="7"/>
  <c r="H47" i="7"/>
  <c r="G47" i="7"/>
  <c r="F47" i="7"/>
  <c r="E47" i="7"/>
  <c r="D47" i="7"/>
  <c r="C47" i="7"/>
  <c r="N46" i="7"/>
  <c r="M46" i="7"/>
  <c r="L46" i="7"/>
  <c r="K46" i="7"/>
  <c r="J46" i="7"/>
  <c r="I46" i="7"/>
  <c r="H46" i="7"/>
  <c r="G46" i="7"/>
  <c r="F46" i="7"/>
  <c r="E46" i="7"/>
  <c r="D46" i="7"/>
  <c r="C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N38" i="7"/>
  <c r="M38" i="7"/>
  <c r="L38" i="7"/>
  <c r="K38" i="7"/>
  <c r="J38" i="7"/>
  <c r="I38" i="7"/>
  <c r="H38" i="7"/>
  <c r="G38" i="7"/>
  <c r="F38" i="7"/>
  <c r="E38" i="7"/>
  <c r="D38" i="7"/>
  <c r="C38" i="7"/>
  <c r="N37" i="7"/>
  <c r="M37" i="7"/>
  <c r="L37" i="7"/>
  <c r="K37" i="7"/>
  <c r="J37" i="7"/>
  <c r="I37" i="7"/>
  <c r="H37" i="7"/>
  <c r="G37" i="7"/>
  <c r="F37" i="7"/>
  <c r="E37" i="7"/>
  <c r="D37" i="7"/>
  <c r="C37" i="7"/>
  <c r="N36" i="7"/>
  <c r="M36" i="7"/>
  <c r="L36" i="7"/>
  <c r="K36" i="7"/>
  <c r="J36" i="7"/>
  <c r="I36" i="7"/>
  <c r="H36" i="7"/>
  <c r="G36" i="7"/>
  <c r="F36" i="7"/>
  <c r="E36" i="7"/>
  <c r="D36" i="7"/>
  <c r="C36" i="7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33" i="7"/>
  <c r="M33" i="7"/>
  <c r="L33" i="7"/>
  <c r="K33" i="7"/>
  <c r="J33" i="7"/>
  <c r="I33" i="7"/>
  <c r="H33" i="7"/>
  <c r="G33" i="7"/>
  <c r="F33" i="7"/>
  <c r="E33" i="7"/>
  <c r="D33" i="7"/>
  <c r="C33" i="7"/>
  <c r="N30" i="7"/>
  <c r="M30" i="7"/>
  <c r="L30" i="7"/>
  <c r="K30" i="7"/>
  <c r="J30" i="7"/>
  <c r="I30" i="7"/>
  <c r="H30" i="7"/>
  <c r="G30" i="7"/>
  <c r="F30" i="7"/>
  <c r="E30" i="7"/>
  <c r="D30" i="7"/>
  <c r="C30" i="7"/>
  <c r="N29" i="7"/>
  <c r="M29" i="7"/>
  <c r="L29" i="7"/>
  <c r="K29" i="7"/>
  <c r="J29" i="7"/>
  <c r="I29" i="7"/>
  <c r="H29" i="7"/>
  <c r="G29" i="7"/>
  <c r="F29" i="7"/>
  <c r="E29" i="7"/>
  <c r="D29" i="7"/>
  <c r="C29" i="7"/>
  <c r="N28" i="7"/>
  <c r="M28" i="7"/>
  <c r="L28" i="7"/>
  <c r="K28" i="7"/>
  <c r="J28" i="7"/>
  <c r="I28" i="7"/>
  <c r="H28" i="7"/>
  <c r="G28" i="7"/>
  <c r="F28" i="7"/>
  <c r="E28" i="7"/>
  <c r="D28" i="7"/>
  <c r="C28" i="7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N24" i="7"/>
  <c r="M24" i="7"/>
  <c r="L24" i="7"/>
  <c r="K24" i="7"/>
  <c r="J24" i="7"/>
  <c r="I24" i="7"/>
  <c r="H24" i="7"/>
  <c r="G24" i="7"/>
  <c r="F24" i="7"/>
  <c r="E24" i="7"/>
  <c r="D24" i="7"/>
  <c r="C24" i="7"/>
  <c r="N23" i="7"/>
  <c r="M23" i="7"/>
  <c r="L23" i="7"/>
  <c r="K23" i="7"/>
  <c r="J23" i="7"/>
  <c r="I23" i="7"/>
  <c r="H23" i="7"/>
  <c r="G23" i="7"/>
  <c r="F23" i="7"/>
  <c r="E23" i="7"/>
  <c r="D23" i="7"/>
  <c r="C23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N12" i="7"/>
  <c r="M12" i="7"/>
  <c r="L12" i="7"/>
  <c r="K12" i="7"/>
  <c r="J12" i="7"/>
  <c r="I12" i="7"/>
  <c r="H12" i="7"/>
  <c r="G12" i="7"/>
  <c r="F12" i="7"/>
  <c r="E12" i="7"/>
  <c r="D12" i="7"/>
  <c r="C12" i="7"/>
  <c r="N11" i="7"/>
  <c r="M11" i="7"/>
  <c r="L11" i="7"/>
  <c r="K11" i="7"/>
  <c r="J11" i="7"/>
  <c r="I11" i="7"/>
  <c r="H11" i="7"/>
  <c r="G11" i="7"/>
  <c r="F11" i="7"/>
  <c r="E11" i="7"/>
  <c r="D11" i="7"/>
  <c r="C11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N8" i="7"/>
  <c r="M8" i="7"/>
  <c r="L8" i="7"/>
  <c r="K8" i="7"/>
  <c r="J8" i="7"/>
  <c r="I8" i="7"/>
  <c r="H8" i="7"/>
  <c r="G8" i="7"/>
  <c r="F8" i="7"/>
  <c r="E8" i="7"/>
  <c r="D8" i="7"/>
  <c r="C8" i="7"/>
  <c r="O54" i="7" l="1"/>
  <c r="O27" i="7"/>
  <c r="O53" i="7"/>
  <c r="O55" i="7"/>
  <c r="O39" i="7"/>
  <c r="O41" i="7"/>
  <c r="O35" i="7"/>
  <c r="O37" i="7"/>
  <c r="O45" i="7"/>
  <c r="O28" i="7"/>
  <c r="O29" i="7"/>
  <c r="O44" i="7"/>
  <c r="O46" i="7"/>
  <c r="O47" i="7"/>
  <c r="O34" i="7"/>
  <c r="O38" i="7"/>
  <c r="O40" i="7"/>
  <c r="O33" i="7"/>
  <c r="O36" i="7"/>
  <c r="O30" i="7"/>
  <c r="O26" i="7"/>
  <c r="O25" i="7"/>
  <c r="O24" i="7"/>
  <c r="O23" i="7"/>
  <c r="O16" i="7"/>
  <c r="O18" i="7"/>
  <c r="O9" i="7"/>
  <c r="O11" i="7"/>
  <c r="O12" i="7"/>
  <c r="O10" i="7"/>
  <c r="O15" i="7"/>
  <c r="O8" i="7"/>
  <c r="O17" i="7"/>
  <c r="N23" i="4" l="1"/>
  <c r="N22" i="4"/>
  <c r="N21" i="4"/>
  <c r="N20" i="4"/>
  <c r="N52" i="7" s="1"/>
  <c r="N19" i="4"/>
  <c r="N51" i="7" s="1"/>
  <c r="M23" i="4"/>
  <c r="M22" i="4"/>
  <c r="M21" i="4"/>
  <c r="M20" i="4"/>
  <c r="M52" i="7" s="1"/>
  <c r="M19" i="4"/>
  <c r="M51" i="7" s="1"/>
  <c r="L23" i="4"/>
  <c r="L22" i="4"/>
  <c r="L21" i="4"/>
  <c r="L20" i="4"/>
  <c r="L52" i="7" s="1"/>
  <c r="L19" i="4"/>
  <c r="L51" i="7" s="1"/>
  <c r="K23" i="4"/>
  <c r="K22" i="4"/>
  <c r="K21" i="4"/>
  <c r="K20" i="4"/>
  <c r="K52" i="7" s="1"/>
  <c r="K19" i="4"/>
  <c r="K51" i="7" s="1"/>
  <c r="J23" i="4"/>
  <c r="J22" i="4"/>
  <c r="J21" i="4"/>
  <c r="J20" i="4"/>
  <c r="J52" i="7" s="1"/>
  <c r="J19" i="4"/>
  <c r="J51" i="7" s="1"/>
  <c r="I23" i="4"/>
  <c r="I22" i="4"/>
  <c r="I21" i="4"/>
  <c r="I20" i="4"/>
  <c r="I52" i="7" s="1"/>
  <c r="I19" i="4"/>
  <c r="I51" i="7" s="1"/>
  <c r="H23" i="4"/>
  <c r="H22" i="4"/>
  <c r="H21" i="4"/>
  <c r="H20" i="4"/>
  <c r="H52" i="7" s="1"/>
  <c r="H19" i="4"/>
  <c r="H51" i="7" s="1"/>
  <c r="G23" i="4"/>
  <c r="G22" i="4"/>
  <c r="G21" i="4"/>
  <c r="G20" i="4"/>
  <c r="G52" i="7" s="1"/>
  <c r="G19" i="4"/>
  <c r="G51" i="7" s="1"/>
  <c r="F23" i="4"/>
  <c r="F22" i="4"/>
  <c r="F21" i="4"/>
  <c r="F20" i="4"/>
  <c r="F52" i="7" s="1"/>
  <c r="F19" i="4"/>
  <c r="F51" i="7" s="1"/>
  <c r="E23" i="4"/>
  <c r="E22" i="4"/>
  <c r="E21" i="4"/>
  <c r="E20" i="4"/>
  <c r="E52" i="7" s="1"/>
  <c r="E19" i="4"/>
  <c r="E51" i="7" s="1"/>
  <c r="D23" i="4"/>
  <c r="D22" i="4"/>
  <c r="D21" i="4"/>
  <c r="D20" i="4"/>
  <c r="D52" i="7" s="1"/>
  <c r="D19" i="4"/>
  <c r="D51" i="7" s="1"/>
  <c r="C23" i="4"/>
  <c r="C22" i="4"/>
  <c r="C21" i="4"/>
  <c r="C20" i="4"/>
  <c r="C52" i="7" s="1"/>
  <c r="C19" i="4"/>
  <c r="C51" i="7" s="1"/>
  <c r="E11" i="4"/>
  <c r="C11" i="4"/>
  <c r="C22" i="6"/>
  <c r="C16" i="6"/>
  <c r="C10" i="6"/>
  <c r="E22" i="6"/>
  <c r="E16" i="6"/>
  <c r="G31" i="6" s="1"/>
  <c r="G59" i="7" s="1"/>
  <c r="E10" i="6"/>
  <c r="J30" i="6" s="1"/>
  <c r="J58" i="7" s="1"/>
  <c r="N17" i="5"/>
  <c r="M17" i="5"/>
  <c r="L17" i="5"/>
  <c r="K17" i="5"/>
  <c r="J17" i="5"/>
  <c r="I17" i="5"/>
  <c r="H17" i="5"/>
  <c r="G17" i="5"/>
  <c r="F17" i="5"/>
  <c r="E17" i="5"/>
  <c r="D17" i="5"/>
  <c r="C17" i="5"/>
  <c r="N11" i="5"/>
  <c r="M11" i="5"/>
  <c r="L11" i="5"/>
  <c r="K11" i="5"/>
  <c r="J11" i="5"/>
  <c r="I11" i="5"/>
  <c r="H11" i="5"/>
  <c r="G11" i="5"/>
  <c r="F11" i="5"/>
  <c r="E11" i="5"/>
  <c r="D11" i="5"/>
  <c r="C11" i="5"/>
  <c r="N31" i="3"/>
  <c r="M31" i="3"/>
  <c r="L31" i="3"/>
  <c r="K31" i="3"/>
  <c r="J31" i="3"/>
  <c r="I31" i="3"/>
  <c r="H31" i="3"/>
  <c r="G31" i="3"/>
  <c r="F31" i="3"/>
  <c r="E31" i="3"/>
  <c r="D31" i="3"/>
  <c r="C31" i="3"/>
  <c r="N14" i="3"/>
  <c r="M14" i="3"/>
  <c r="L14" i="3"/>
  <c r="K14" i="3"/>
  <c r="J14" i="3"/>
  <c r="I14" i="3"/>
  <c r="H14" i="3"/>
  <c r="G14" i="3"/>
  <c r="F14" i="3"/>
  <c r="E14" i="3"/>
  <c r="D14" i="3"/>
  <c r="C14" i="3"/>
  <c r="C32" i="6" l="1"/>
  <c r="C60" i="7" s="1"/>
  <c r="I32" i="6"/>
  <c r="I60" i="7" s="1"/>
  <c r="O52" i="7"/>
  <c r="E32" i="6"/>
  <c r="E60" i="7" s="1"/>
  <c r="C31" i="6"/>
  <c r="C59" i="7" s="1"/>
  <c r="H31" i="6"/>
  <c r="H59" i="7" s="1"/>
  <c r="C23" i="6"/>
  <c r="D25" i="4"/>
  <c r="D56" i="7" s="1"/>
  <c r="O51" i="7"/>
  <c r="I45" i="3"/>
  <c r="K48" i="7"/>
  <c r="I42" i="3"/>
  <c r="H48" i="7"/>
  <c r="L48" i="7"/>
  <c r="I46" i="3"/>
  <c r="I48" i="7"/>
  <c r="I43" i="3"/>
  <c r="J48" i="7"/>
  <c r="I44" i="3"/>
  <c r="I39" i="3"/>
  <c r="E48" i="7"/>
  <c r="I47" i="3"/>
  <c r="M48" i="7"/>
  <c r="I38" i="3"/>
  <c r="D48" i="7"/>
  <c r="I40" i="3"/>
  <c r="F48" i="7"/>
  <c r="I48" i="3"/>
  <c r="N48" i="7"/>
  <c r="I41" i="3"/>
  <c r="G48" i="7"/>
  <c r="C48" i="7"/>
  <c r="E40" i="3"/>
  <c r="F31" i="7"/>
  <c r="E48" i="3"/>
  <c r="N31" i="7"/>
  <c r="E41" i="3"/>
  <c r="G31" i="7"/>
  <c r="E42" i="3"/>
  <c r="H31" i="7"/>
  <c r="E43" i="3"/>
  <c r="I31" i="7"/>
  <c r="E44" i="3"/>
  <c r="J31" i="7"/>
  <c r="K31" i="7"/>
  <c r="E45" i="3"/>
  <c r="D31" i="7"/>
  <c r="E38" i="3"/>
  <c r="L31" i="7"/>
  <c r="E46" i="3"/>
  <c r="E39" i="3"/>
  <c r="E31" i="7"/>
  <c r="M31" i="7"/>
  <c r="E47" i="3"/>
  <c r="E37" i="3"/>
  <c r="C31" i="7"/>
  <c r="G30" i="5"/>
  <c r="J19" i="7"/>
  <c r="G23" i="5"/>
  <c r="C19" i="7"/>
  <c r="G31" i="5"/>
  <c r="K19" i="7"/>
  <c r="G24" i="5"/>
  <c r="D19" i="7"/>
  <c r="G32" i="5"/>
  <c r="L19" i="7"/>
  <c r="G25" i="5"/>
  <c r="E19" i="7"/>
  <c r="G33" i="5"/>
  <c r="M19" i="7"/>
  <c r="G26" i="5"/>
  <c r="F19" i="7"/>
  <c r="G34" i="5"/>
  <c r="N19" i="7"/>
  <c r="G27" i="5"/>
  <c r="G19" i="7"/>
  <c r="G28" i="5"/>
  <c r="H19" i="7"/>
  <c r="G29" i="5"/>
  <c r="I19" i="7"/>
  <c r="E24" i="5"/>
  <c r="I24" i="5" s="1"/>
  <c r="D13" i="7"/>
  <c r="D20" i="7" s="1"/>
  <c r="E27" i="5"/>
  <c r="I27" i="5" s="1"/>
  <c r="G13" i="7"/>
  <c r="G20" i="7" s="1"/>
  <c r="E28" i="5"/>
  <c r="I28" i="5" s="1"/>
  <c r="H13" i="7"/>
  <c r="E29" i="5"/>
  <c r="I29" i="5" s="1"/>
  <c r="I13" i="7"/>
  <c r="I20" i="7" s="1"/>
  <c r="E30" i="5"/>
  <c r="I30" i="5" s="1"/>
  <c r="J13" i="7"/>
  <c r="J20" i="7" s="1"/>
  <c r="E31" i="5"/>
  <c r="K13" i="7"/>
  <c r="E32" i="5"/>
  <c r="I32" i="5" s="1"/>
  <c r="L13" i="7"/>
  <c r="E25" i="5"/>
  <c r="E13" i="7"/>
  <c r="E33" i="5"/>
  <c r="M13" i="7"/>
  <c r="E26" i="5"/>
  <c r="I26" i="5" s="1"/>
  <c r="F13" i="7"/>
  <c r="E34" i="5"/>
  <c r="I34" i="5" s="1"/>
  <c r="N13" i="7"/>
  <c r="E23" i="5"/>
  <c r="C13" i="7"/>
  <c r="M32" i="6"/>
  <c r="M60" i="7" s="1"/>
  <c r="K30" i="6"/>
  <c r="K58" i="7" s="1"/>
  <c r="E30" i="6"/>
  <c r="E58" i="7" s="1"/>
  <c r="G32" i="6"/>
  <c r="G60" i="7" s="1"/>
  <c r="J31" i="6"/>
  <c r="J59" i="7" s="1"/>
  <c r="M30" i="6"/>
  <c r="M58" i="7" s="1"/>
  <c r="E31" i="6"/>
  <c r="E59" i="7" s="1"/>
  <c r="H30" i="6"/>
  <c r="H58" i="7" s="1"/>
  <c r="J32" i="6"/>
  <c r="J60" i="7" s="1"/>
  <c r="M31" i="6"/>
  <c r="M59" i="7" s="1"/>
  <c r="F30" i="6"/>
  <c r="F58" i="7" s="1"/>
  <c r="H32" i="6"/>
  <c r="H60" i="7" s="1"/>
  <c r="K31" i="6"/>
  <c r="K59" i="7" s="1"/>
  <c r="N30" i="6"/>
  <c r="N58" i="7" s="1"/>
  <c r="C30" i="6"/>
  <c r="F31" i="6"/>
  <c r="F59" i="7" s="1"/>
  <c r="I30" i="6"/>
  <c r="K32" i="6"/>
  <c r="K60" i="7" s="1"/>
  <c r="N31" i="6"/>
  <c r="N59" i="7" s="1"/>
  <c r="D30" i="6"/>
  <c r="D58" i="7" s="1"/>
  <c r="F32" i="6"/>
  <c r="F60" i="7" s="1"/>
  <c r="I31" i="6"/>
  <c r="I59" i="7" s="1"/>
  <c r="L30" i="6"/>
  <c r="L58" i="7" s="1"/>
  <c r="N32" i="6"/>
  <c r="N60" i="7" s="1"/>
  <c r="D31" i="6"/>
  <c r="D59" i="7" s="1"/>
  <c r="G30" i="6"/>
  <c r="G58" i="7" s="1"/>
  <c r="L31" i="6"/>
  <c r="L59" i="7" s="1"/>
  <c r="E23" i="6"/>
  <c r="D32" i="6"/>
  <c r="D60" i="7" s="1"/>
  <c r="L32" i="6"/>
  <c r="L60" i="7" s="1"/>
  <c r="J25" i="4"/>
  <c r="J56" i="7" s="1"/>
  <c r="M25" i="4"/>
  <c r="M56" i="7" s="1"/>
  <c r="G25" i="4"/>
  <c r="G56" i="7" s="1"/>
  <c r="I25" i="4"/>
  <c r="I56" i="7" s="1"/>
  <c r="K25" i="4"/>
  <c r="K56" i="7" s="1"/>
  <c r="N25" i="4"/>
  <c r="N56" i="7" s="1"/>
  <c r="E25" i="4"/>
  <c r="E56" i="7" s="1"/>
  <c r="H25" i="4"/>
  <c r="H56" i="7" s="1"/>
  <c r="L25" i="4"/>
  <c r="L56" i="7" s="1"/>
  <c r="F25" i="4"/>
  <c r="F56" i="7" s="1"/>
  <c r="C25" i="4"/>
  <c r="C56" i="7" s="1"/>
  <c r="D25" i="3"/>
  <c r="E25" i="3"/>
  <c r="F25" i="3"/>
  <c r="G25" i="3"/>
  <c r="H25" i="3"/>
  <c r="I25" i="3"/>
  <c r="J25" i="3"/>
  <c r="K25" i="3"/>
  <c r="L25" i="3"/>
  <c r="M25" i="3"/>
  <c r="N25" i="3"/>
  <c r="C25" i="3"/>
  <c r="H20" i="7" l="1"/>
  <c r="N20" i="7"/>
  <c r="L20" i="7"/>
  <c r="O60" i="7"/>
  <c r="F20" i="7"/>
  <c r="O59" i="7"/>
  <c r="I34" i="6"/>
  <c r="I61" i="7" s="1"/>
  <c r="I58" i="7"/>
  <c r="C34" i="6"/>
  <c r="C61" i="7" s="1"/>
  <c r="C58" i="7"/>
  <c r="E34" i="6"/>
  <c r="E61" i="7" s="1"/>
  <c r="O56" i="7"/>
  <c r="O48" i="7"/>
  <c r="G39" i="3"/>
  <c r="K39" i="3" s="1"/>
  <c r="E42" i="7"/>
  <c r="E49" i="7" s="1"/>
  <c r="G45" i="3"/>
  <c r="K45" i="3" s="1"/>
  <c r="K42" i="7"/>
  <c r="K49" i="7" s="1"/>
  <c r="J42" i="7"/>
  <c r="G44" i="3"/>
  <c r="I42" i="7"/>
  <c r="I49" i="7" s="1"/>
  <c r="G43" i="3"/>
  <c r="G42" i="3"/>
  <c r="K42" i="3" s="1"/>
  <c r="H42" i="7"/>
  <c r="H49" i="7" s="1"/>
  <c r="G42" i="7"/>
  <c r="G49" i="7" s="1"/>
  <c r="G63" i="7" s="1"/>
  <c r="G41" i="3"/>
  <c r="K41" i="3" s="1"/>
  <c r="N42" i="7"/>
  <c r="N49" i="7" s="1"/>
  <c r="G48" i="3"/>
  <c r="K48" i="3" s="1"/>
  <c r="F42" i="7"/>
  <c r="F49" i="7" s="1"/>
  <c r="G40" i="3"/>
  <c r="K40" i="3" s="1"/>
  <c r="J49" i="7"/>
  <c r="G47" i="3"/>
  <c r="K47" i="3" s="1"/>
  <c r="M42" i="7"/>
  <c r="M49" i="7" s="1"/>
  <c r="G46" i="3"/>
  <c r="L42" i="7"/>
  <c r="L49" i="7" s="1"/>
  <c r="D42" i="7"/>
  <c r="D49" i="7" s="1"/>
  <c r="G38" i="3"/>
  <c r="G37" i="3"/>
  <c r="K37" i="3" s="1"/>
  <c r="C42" i="7"/>
  <c r="O31" i="7"/>
  <c r="K20" i="7"/>
  <c r="O19" i="7"/>
  <c r="I31" i="5"/>
  <c r="M20" i="7"/>
  <c r="I33" i="5"/>
  <c r="E20" i="7"/>
  <c r="I23" i="5"/>
  <c r="I25" i="5"/>
  <c r="C20" i="7"/>
  <c r="O13" i="7"/>
  <c r="O20" i="7" s="1"/>
  <c r="K34" i="6"/>
  <c r="K61" i="7" s="1"/>
  <c r="J34" i="6"/>
  <c r="J61" i="7" s="1"/>
  <c r="D34" i="6"/>
  <c r="D61" i="7" s="1"/>
  <c r="D63" i="7" s="1"/>
  <c r="G34" i="6"/>
  <c r="G61" i="7" s="1"/>
  <c r="H34" i="6"/>
  <c r="H61" i="7" s="1"/>
  <c r="L34" i="6"/>
  <c r="L61" i="7" s="1"/>
  <c r="N34" i="6"/>
  <c r="N61" i="7" s="1"/>
  <c r="M34" i="6"/>
  <c r="M61" i="7" s="1"/>
  <c r="F34" i="6"/>
  <c r="F61" i="7" s="1"/>
  <c r="K43" i="3"/>
  <c r="K38" i="3"/>
  <c r="K44" i="3"/>
  <c r="K46" i="3"/>
  <c r="I63" i="7" l="1"/>
  <c r="H63" i="7"/>
  <c r="J63" i="7"/>
  <c r="O58" i="7"/>
  <c r="L63" i="7"/>
  <c r="K63" i="7"/>
  <c r="N63" i="7"/>
  <c r="E63" i="7"/>
  <c r="M63" i="7"/>
  <c r="F63" i="7"/>
  <c r="O61" i="7"/>
  <c r="O42" i="7"/>
  <c r="C49" i="7"/>
  <c r="C63" i="7" s="1"/>
  <c r="O49" i="7"/>
  <c r="O63" i="7" l="1"/>
</calcChain>
</file>

<file path=xl/sharedStrings.xml><?xml version="1.0" encoding="utf-8"?>
<sst xmlns="http://schemas.openxmlformats.org/spreadsheetml/2006/main" count="336" uniqueCount="143">
  <si>
    <t>CALCULADORA DE GASTOS MENSUALES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</si>
  <si>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</si>
  <si>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</si>
  <si>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</si>
  <si>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</si>
  <si>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</si>
  <si>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</si>
  <si>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</si>
  <si>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</si>
  <si>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</si>
  <si>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</si>
  <si>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</si>
  <si>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GASTOS FIJOS</t>
  </si>
  <si>
    <t xml:space="preserve">Otros </t>
  </si>
  <si>
    <t>GASTOS VARIABLES</t>
  </si>
  <si>
    <t>Transporte</t>
  </si>
  <si>
    <t>Viajes</t>
  </si>
  <si>
    <t>Entretenimiento</t>
  </si>
  <si>
    <t>Total</t>
  </si>
  <si>
    <t>DEUDAS</t>
  </si>
  <si>
    <t>TOTAL DE GASTOS MENSUALES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</si>
  <si>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</si>
  <si>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</si>
  <si>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</si>
  <si>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</si>
  <si>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</si>
  <si>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</si>
  <si>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</si>
  <si>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</si>
  <si>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</si>
  <si>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</si>
  <si>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</si>
  <si>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</si>
  <si>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</t>
  </si>
  <si>
    <t xml:space="preserve">Alimentación </t>
  </si>
  <si>
    <t>Vivienda</t>
  </si>
  <si>
    <t>Internet</t>
  </si>
  <si>
    <t>Colegiaturas</t>
  </si>
  <si>
    <t>Seguros</t>
  </si>
  <si>
    <t>Restaurantes</t>
  </si>
  <si>
    <t>Ropa</t>
  </si>
  <si>
    <t>Pedir Comida</t>
  </si>
  <si>
    <t>GASTOS EXTRAORDINARIOS</t>
  </si>
  <si>
    <t>Enfermedades</t>
  </si>
  <si>
    <t>CALCULADORA DE DEUDAS</t>
  </si>
  <si>
    <t>$</t>
  </si>
  <si>
    <t>Otros créditos</t>
  </si>
  <si>
    <t>SEPTIEMBRE</t>
  </si>
  <si>
    <t>Septiembre</t>
  </si>
  <si>
    <t>INGRESOS FIJOS</t>
  </si>
  <si>
    <t>Sueldo 1</t>
  </si>
  <si>
    <t>Sueldo 2</t>
  </si>
  <si>
    <t>INGRESOS VARIABLES</t>
  </si>
  <si>
    <t>Bonos</t>
  </si>
  <si>
    <t>Comisiones</t>
  </si>
  <si>
    <t>Otros</t>
  </si>
  <si>
    <t>TOTAL DE INGRESOS MENSUALES</t>
  </si>
  <si>
    <t>CALCULADORA DE INGRESOS MENSUALES</t>
  </si>
  <si>
    <t>METAS Y PLAN DE AHORRO MENSUAL</t>
  </si>
  <si>
    <t>METAS</t>
  </si>
  <si>
    <t>Metas</t>
  </si>
  <si>
    <t>Monto $</t>
  </si>
  <si>
    <t>Plazo (meses o años)</t>
  </si>
  <si>
    <t>CALCULADORA DE AHORRO MENSUAL</t>
  </si>
  <si>
    <t>RECONOCIMIENTO DE DEUDAS MENSUAL</t>
  </si>
  <si>
    <t>DESCRIPCIÓN DE LOS INGRESOS</t>
  </si>
  <si>
    <t>Anual</t>
  </si>
  <si>
    <t>DESCRIPCIÓN DE GASTOS</t>
  </si>
  <si>
    <t>DESCRIPCIÓN DE DEUDAS</t>
  </si>
  <si>
    <t>DESCRIPCIÓN DE AHORRO</t>
  </si>
  <si>
    <t xml:space="preserve">PRESUPUESTO PERSONAL </t>
  </si>
  <si>
    <t>x</t>
  </si>
  <si>
    <t>y</t>
  </si>
  <si>
    <t>z</t>
  </si>
  <si>
    <t>SALDO DISPONIBLE  (1-2-3-4)</t>
  </si>
  <si>
    <t>TOTAL INGRESOS (1)</t>
  </si>
  <si>
    <t>TOTAL GASTOS (2)</t>
  </si>
  <si>
    <t>INSTRUCCIONES DE LLENADO</t>
  </si>
  <si>
    <t>NOMBRE DE LA PESTAÑA</t>
  </si>
  <si>
    <t xml:space="preserve">INSTRUCCIONES PARA ELABORAR PRESUPUESTO PERSONAL </t>
  </si>
  <si>
    <t>Esta columna no se debe tocar.</t>
  </si>
  <si>
    <t>Tiene fórmulas</t>
  </si>
  <si>
    <t>Calculadora de ingresos mensuales</t>
  </si>
  <si>
    <t>Calculadora de gastos mensuales</t>
  </si>
  <si>
    <t>Calculadora de deudas</t>
  </si>
  <si>
    <t>Calculadora de ahorro</t>
  </si>
  <si>
    <t>Presupuesto mensual</t>
  </si>
  <si>
    <t>Se deberán llenar todos los ingresos fijos y variables que se tengan en la familia.</t>
  </si>
  <si>
    <t>Llenar todas las celdas considerando los 12 meses del año.</t>
  </si>
  <si>
    <t>Para los ingresos variables,  se deberán hacer estimaciones lo más reales posible.</t>
  </si>
  <si>
    <t>No cambiar la información del concentrado llamado "Total de ingresos mensuales", la información se autorellena.</t>
  </si>
  <si>
    <t>Se deberán de llenar todos los campos de gastos fijos, variables y extraordinarios.</t>
  </si>
  <si>
    <t>Para los gastos variables y extraordinarios se deberán hacer estimaciones lo más acercadas a la realidad.</t>
  </si>
  <si>
    <t>No cambiar la información del concentrado llamado "Total de gastos mensuales", la información se autorellena.</t>
  </si>
  <si>
    <t>Se deberá rellenar únicamente el cuadro que dice "Reconocimiento de deudas".</t>
  </si>
  <si>
    <t>No cambiar la información del concentrado llamado "Calculadora de deudas", la información se autorellena.</t>
  </si>
  <si>
    <t xml:space="preserve">Se deberán detallar todas las metas propuestas, considerando el plazo en que se piensan que podrán cumplirse (corto, mediano o largo plazo) y el monto que se desea ahorrar. </t>
  </si>
  <si>
    <t>No cambiar la información del concentrado llamado "Calculadora de ahorro", la información se autorellena.</t>
  </si>
  <si>
    <t>Los campos marcados en amarillo no deberán llenarse.</t>
  </si>
  <si>
    <t>Ingresos extras (becas, apoyos, entre otros)</t>
  </si>
  <si>
    <t>Otros ingresos  (intereses, rentas, entre otros)</t>
  </si>
  <si>
    <t>Total ingresos fijos</t>
  </si>
  <si>
    <t>Total ingresos variables</t>
  </si>
  <si>
    <t>Ingresos fijos</t>
  </si>
  <si>
    <t>Ingresos variables</t>
  </si>
  <si>
    <t>NO RELLENAR NINGÚN CAMPO DEL CUADRO DE ABAJO.</t>
  </si>
  <si>
    <t>Total gastos fijos</t>
  </si>
  <si>
    <t>Pedir comida</t>
  </si>
  <si>
    <t>Compromisos (fiestas, regalos, entre otros)</t>
  </si>
  <si>
    <t>Total gastos variables</t>
  </si>
  <si>
    <t>Descomposturas (aparatos del hogar o del auto)</t>
  </si>
  <si>
    <t>Gastos extras del colegio</t>
  </si>
  <si>
    <t>Total gastos extraordinarios</t>
  </si>
  <si>
    <t>Gastos fijos</t>
  </si>
  <si>
    <t>Gastos variables</t>
  </si>
  <si>
    <t>Gastos extraordinarios</t>
  </si>
  <si>
    <t>Tipo de crédito</t>
  </si>
  <si>
    <t>Pago mensual  ***</t>
  </si>
  <si>
    <t>No. pagos restantes</t>
  </si>
  <si>
    <t>Deuda actual</t>
  </si>
  <si>
    <t>Tarjeta de crédito</t>
  </si>
  <si>
    <t>Crédito automotriz</t>
  </si>
  <si>
    <t>Crédito personal</t>
  </si>
  <si>
    <t>Crédito hipotecario</t>
  </si>
  <si>
    <t>Total de créditos</t>
  </si>
  <si>
    <t>Monto mensual de ahorro</t>
  </si>
  <si>
    <t>Corto plazo (máximo 1 año)</t>
  </si>
  <si>
    <t>Mediano plazo (de 1 y hasta 5 años)</t>
  </si>
  <si>
    <t>Total metas CP</t>
  </si>
  <si>
    <t>Total metas MP</t>
  </si>
  <si>
    <t>Total metas LP</t>
  </si>
  <si>
    <t>Largo plazo (más de 5 años)</t>
  </si>
  <si>
    <t>Total de metas</t>
  </si>
  <si>
    <t>Corto plazo</t>
  </si>
  <si>
    <t>Mediano plazo</t>
  </si>
  <si>
    <t>Largo plazo</t>
  </si>
  <si>
    <t>NO LLENAR NINGUNA CELDA.</t>
  </si>
  <si>
    <t>Servicios básicos (agua, luz, gas)</t>
  </si>
  <si>
    <t>Total deudas (3)</t>
  </si>
  <si>
    <t>Total ahorro (4)</t>
  </si>
  <si>
    <t>Es importante detallar todos los créditos que se tienen, el pago mensual que se hace en cada uno de ellos,  el número de pagos restantes y el monto de la deuda actualizada.</t>
  </si>
  <si>
    <t xml:space="preserve">Esta pestaña no debe tocarse,  es el concentrado de las anteriores pestañas y se autorellena con la información que ya se ha introducido. </t>
  </si>
  <si>
    <t>El archivo de Excel se compone de cinco pestañas.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</si>
</sst>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#,##0.00\ _€"/>
    <numFmt numFmtId="165" formatCode="&quot;S/&quot;#,##0.00"/>
    <numFmt numFmtId="166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A93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6"/>
        <bgColor indexed="64"/>
      </patternFill>
    </fill>
    <fill>
      <patternFill patternType="solid">
        <fgColor rgb="FFA9EBED"/>
        <bgColor indexed="64"/>
      </patternFill>
    </fill>
    <fill>
      <patternFill patternType="solid">
        <fgColor rgb="FF054A44"/>
        <bgColor indexed="64"/>
      </patternFill>
    </fill>
    <fill>
      <patternFill patternType="solid">
        <fgColor rgb="FFA313CA"/>
        <bgColor indexed="64"/>
      </patternFill>
    </fill>
    <fill>
      <patternFill patternType="solid">
        <fgColor rgb="FF8716B5"/>
        <bgColor indexed="64"/>
      </patternFill>
    </fill>
    <fill>
      <patternFill patternType="solid">
        <fgColor rgb="FF36A7A6"/>
        <bgColor indexed="64"/>
      </patternFill>
    </fill>
    <fill>
      <patternFill patternType="solid">
        <fgColor rgb="FFA9EBED"/>
        <bgColor indexed="9"/>
      </patternFill>
    </fill>
    <fill>
      <patternFill patternType="solid">
        <fgColor rgb="FF36A7A6"/>
        <bgColor indexed="9"/>
      </patternFill>
    </fill>
    <fill>
      <patternFill patternType="solid">
        <fgColor rgb="FF8716B5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4" fillId="0" borderId="0"/>
  </cellStyleXfs>
  <cellXfs count="1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4" fontId="2" fillId="2" borderId="1" xfId="1" applyFont="1" applyFill="1" applyBorder="1" applyAlignment="1">
      <alignment horizontal="center" vertical="center"/>
    </xf>
    <xf numFmtId="44" fontId="4" fillId="0" borderId="12" xfId="1" applyFont="1" applyBorder="1" applyAlignment="1">
      <alignment vertical="center" wrapText="1"/>
    </xf>
    <xf numFmtId="44" fontId="5" fillId="0" borderId="12" xfId="1" applyFont="1" applyBorder="1" applyAlignment="1">
      <alignment vertical="center" wrapText="1"/>
    </xf>
    <xf numFmtId="0" fontId="18" fillId="5" borderId="0" xfId="0" applyFont="1" applyFill="1"/>
    <xf numFmtId="0" fontId="0" fillId="7" borderId="0" xfId="0" applyFill="1"/>
    <xf numFmtId="0" fontId="18" fillId="0" borderId="0" xfId="0" applyFont="1"/>
    <xf numFmtId="0" fontId="12" fillId="7" borderId="0" xfId="0" applyFont="1" applyFill="1"/>
    <xf numFmtId="0" fontId="23" fillId="7" borderId="0" xfId="0" applyFont="1" applyFill="1"/>
    <xf numFmtId="0" fontId="24" fillId="7" borderId="0" xfId="0" applyFont="1" applyFill="1"/>
    <xf numFmtId="0" fontId="25" fillId="7" borderId="0" xfId="0" applyFont="1" applyFill="1"/>
    <xf numFmtId="0" fontId="25" fillId="0" borderId="0" xfId="0" applyFont="1"/>
    <xf numFmtId="0" fontId="26" fillId="7" borderId="0" xfId="0" applyFont="1" applyFill="1"/>
    <xf numFmtId="0" fontId="27" fillId="7" borderId="0" xfId="0" applyFont="1" applyFill="1"/>
    <xf numFmtId="0" fontId="28" fillId="7" borderId="0" xfId="0" applyFont="1" applyFill="1"/>
    <xf numFmtId="2" fontId="2" fillId="2" borderId="1" xfId="1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22" fillId="0" borderId="17" xfId="0" applyFont="1" applyBorder="1"/>
    <xf numFmtId="0" fontId="22" fillId="0" borderId="18" xfId="0" applyFont="1" applyBorder="1"/>
    <xf numFmtId="0" fontId="0" fillId="0" borderId="18" xfId="0" applyBorder="1"/>
    <xf numFmtId="0" fontId="0" fillId="0" borderId="19" xfId="0" applyBorder="1"/>
    <xf numFmtId="0" fontId="12" fillId="0" borderId="0" xfId="0" applyFont="1"/>
    <xf numFmtId="0" fontId="22" fillId="0" borderId="28" xfId="0" applyFont="1" applyBorder="1"/>
    <xf numFmtId="0" fontId="0" fillId="0" borderId="29" xfId="0" applyBorder="1"/>
    <xf numFmtId="0" fontId="0" fillId="8" borderId="2" xfId="0" applyFill="1" applyBorder="1"/>
    <xf numFmtId="0" fontId="0" fillId="8" borderId="0" xfId="0" applyFill="1"/>
    <xf numFmtId="0" fontId="0" fillId="8" borderId="29" xfId="0" applyFill="1" applyBorder="1"/>
    <xf numFmtId="0" fontId="0" fillId="8" borderId="6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32" xfId="0" applyFill="1" applyBorder="1"/>
    <xf numFmtId="0" fontId="0" fillId="8" borderId="12" xfId="0" applyFill="1" applyBorder="1"/>
    <xf numFmtId="164" fontId="16" fillId="6" borderId="1" xfId="2" applyNumberFormat="1" applyFont="1" applyFill="1" applyBorder="1" applyAlignment="1">
      <alignment horizontal="center" vertical="center" wrapText="1"/>
    </xf>
    <xf numFmtId="166" fontId="20" fillId="6" borderId="1" xfId="1" applyNumberFormat="1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6" fontId="20" fillId="6" borderId="10" xfId="1" applyNumberFormat="1" applyFont="1" applyFill="1" applyBorder="1" applyAlignment="1" applyProtection="1">
      <alignment horizontal="center" vertical="center" wrapText="1"/>
    </xf>
    <xf numFmtId="166" fontId="21" fillId="5" borderId="1" xfId="1" applyNumberFormat="1" applyFont="1" applyFill="1" applyBorder="1" applyAlignment="1" applyProtection="1">
      <alignment horizontal="center" vertical="center" wrapText="1"/>
    </xf>
    <xf numFmtId="165" fontId="16" fillId="6" borderId="10" xfId="2" applyNumberFormat="1" applyFont="1" applyFill="1" applyBorder="1" applyAlignment="1">
      <alignment horizontal="center" vertical="center" wrapText="1"/>
    </xf>
    <xf numFmtId="165" fontId="16" fillId="6" borderId="1" xfId="2" applyNumberFormat="1" applyFont="1" applyFill="1" applyBorder="1" applyAlignment="1">
      <alignment horizontal="center" vertical="center" wrapText="1"/>
    </xf>
    <xf numFmtId="165" fontId="15" fillId="5" borderId="1" xfId="2" applyNumberFormat="1" applyFont="1" applyFill="1" applyBorder="1" applyAlignment="1">
      <alignment horizontal="center" vertical="center" wrapText="1"/>
    </xf>
    <xf numFmtId="164" fontId="15" fillId="6" borderId="1" xfId="2" applyNumberFormat="1" applyFont="1" applyFill="1" applyBorder="1" applyAlignment="1">
      <alignment horizontal="center" vertical="center" wrapText="1"/>
    </xf>
    <xf numFmtId="165" fontId="15" fillId="6" borderId="13" xfId="2" applyNumberFormat="1" applyFont="1" applyFill="1" applyBorder="1" applyAlignment="1">
      <alignment horizontal="center" vertical="center" wrapText="1"/>
    </xf>
    <xf numFmtId="0" fontId="0" fillId="9" borderId="20" xfId="0" applyFill="1" applyBorder="1"/>
    <xf numFmtId="0" fontId="0" fillId="9" borderId="21" xfId="0" applyFill="1" applyBorder="1"/>
    <xf numFmtId="0" fontId="0" fillId="9" borderId="30" xfId="0" applyFill="1" applyBorder="1"/>
    <xf numFmtId="0" fontId="0" fillId="9" borderId="22" xfId="0" applyFill="1" applyBorder="1"/>
    <xf numFmtId="0" fontId="0" fillId="9" borderId="23" xfId="0" applyFill="1" applyBorder="1"/>
    <xf numFmtId="0" fontId="0" fillId="9" borderId="0" xfId="0" applyFill="1"/>
    <xf numFmtId="0" fontId="0" fillId="9" borderId="29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31" xfId="0" applyFill="1" applyBorder="1"/>
    <xf numFmtId="0" fontId="0" fillId="9" borderId="27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10" borderId="30" xfId="0" applyFill="1" applyBorder="1"/>
    <xf numFmtId="0" fontId="0" fillId="10" borderId="22" xfId="0" applyFill="1" applyBorder="1"/>
    <xf numFmtId="0" fontId="0" fillId="10" borderId="23" xfId="0" applyFill="1" applyBorder="1"/>
    <xf numFmtId="0" fontId="0" fillId="10" borderId="0" xfId="0" applyFill="1"/>
    <xf numFmtId="0" fontId="0" fillId="10" borderId="29" xfId="0" applyFill="1" applyBorder="1"/>
    <xf numFmtId="0" fontId="0" fillId="10" borderId="24" xfId="0" applyFill="1" applyBorder="1"/>
    <xf numFmtId="0" fontId="0" fillId="10" borderId="25" xfId="0" applyFill="1" applyBorder="1"/>
    <xf numFmtId="0" fontId="0" fillId="10" borderId="26" xfId="0" applyFill="1" applyBorder="1"/>
    <xf numFmtId="0" fontId="0" fillId="10" borderId="31" xfId="0" applyFill="1" applyBorder="1"/>
    <xf numFmtId="0" fontId="0" fillId="10" borderId="27" xfId="0" applyFill="1" applyBorder="1"/>
    <xf numFmtId="0" fontId="2" fillId="11" borderId="1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2" fontId="6" fillId="14" borderId="1" xfId="0" applyNumberFormat="1" applyFont="1" applyFill="1" applyBorder="1" applyAlignment="1">
      <alignment horizontal="center" vertical="center"/>
    </xf>
    <xf numFmtId="0" fontId="22" fillId="14" borderId="0" xfId="0" applyFont="1" applyFill="1"/>
    <xf numFmtId="0" fontId="0" fillId="14" borderId="0" xfId="0" applyFill="1"/>
    <xf numFmtId="0" fontId="4" fillId="14" borderId="12" xfId="0" applyFont="1" applyFill="1" applyBorder="1" applyAlignment="1">
      <alignment vertical="center" wrapText="1"/>
    </xf>
    <xf numFmtId="2" fontId="4" fillId="14" borderId="12" xfId="0" applyNumberFormat="1" applyFont="1" applyFill="1" applyBorder="1" applyAlignment="1">
      <alignment vertical="center" wrapText="1"/>
    </xf>
    <xf numFmtId="2" fontId="2" fillId="14" borderId="1" xfId="1" applyNumberFormat="1" applyFont="1" applyFill="1" applyBorder="1" applyAlignment="1">
      <alignment horizontal="center" vertical="center"/>
    </xf>
    <xf numFmtId="44" fontId="2" fillId="11" borderId="1" xfId="1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vertical="center" wrapText="1"/>
    </xf>
    <xf numFmtId="44" fontId="5" fillId="13" borderId="12" xfId="0" applyNumberFormat="1" applyFont="1" applyFill="1" applyBorder="1" applyAlignment="1">
      <alignment vertical="center" wrapText="1"/>
    </xf>
    <xf numFmtId="2" fontId="5" fillId="13" borderId="12" xfId="0" applyNumberFormat="1" applyFont="1" applyFill="1" applyBorder="1" applyAlignment="1">
      <alignment vertical="center" wrapText="1"/>
    </xf>
    <xf numFmtId="44" fontId="5" fillId="14" borderId="12" xfId="0" applyNumberFormat="1" applyFont="1" applyFill="1" applyBorder="1" applyAlignment="1">
      <alignment vertical="center" wrapText="1"/>
    </xf>
    <xf numFmtId="44" fontId="10" fillId="10" borderId="12" xfId="0" applyNumberFormat="1" applyFont="1" applyFill="1" applyBorder="1" applyAlignment="1">
      <alignment vertical="center" wrapText="1"/>
    </xf>
    <xf numFmtId="166" fontId="19" fillId="10" borderId="12" xfId="1" applyNumberFormat="1" applyFont="1" applyFill="1" applyBorder="1" applyAlignment="1" applyProtection="1">
      <alignment vertical="center" wrapText="1"/>
    </xf>
    <xf numFmtId="0" fontId="5" fillId="14" borderId="1" xfId="0" applyFont="1" applyFill="1" applyBorder="1" applyAlignment="1">
      <alignment horizontal="center" vertical="center"/>
    </xf>
    <xf numFmtId="166" fontId="19" fillId="14" borderId="12" xfId="1" applyNumberFormat="1" applyFont="1" applyFill="1" applyBorder="1" applyAlignment="1" applyProtection="1">
      <alignment vertical="center" wrapText="1"/>
    </xf>
    <xf numFmtId="44" fontId="10" fillId="10" borderId="12" xfId="0" applyNumberFormat="1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left" vertical="center"/>
    </xf>
    <xf numFmtId="166" fontId="20" fillId="15" borderId="10" xfId="1" applyNumberFormat="1" applyFont="1" applyFill="1" applyBorder="1" applyAlignment="1" applyProtection="1">
      <alignment horizontal="center" vertical="center" wrapText="1"/>
    </xf>
    <xf numFmtId="0" fontId="5" fillId="14" borderId="1" xfId="0" applyFont="1" applyFill="1" applyBorder="1" applyAlignment="1">
      <alignment horizontal="left" vertical="center"/>
    </xf>
    <xf numFmtId="166" fontId="20" fillId="16" borderId="10" xfId="1" applyNumberFormat="1" applyFont="1" applyFill="1" applyBorder="1" applyAlignment="1" applyProtection="1">
      <alignment horizontal="center" vertical="center" wrapText="1"/>
    </xf>
    <xf numFmtId="166" fontId="21" fillId="14" borderId="1" xfId="1" applyNumberFormat="1" applyFont="1" applyFill="1" applyBorder="1" applyAlignment="1" applyProtection="1">
      <alignment horizontal="center" vertical="center" wrapText="1"/>
    </xf>
    <xf numFmtId="164" fontId="9" fillId="17" borderId="1" xfId="2" applyNumberFormat="1" applyFont="1" applyFill="1" applyBorder="1" applyAlignment="1">
      <alignment horizontal="left" vertical="center" wrapText="1"/>
    </xf>
    <xf numFmtId="166" fontId="20" fillId="17" borderId="10" xfId="1" applyNumberFormat="1" applyFont="1" applyFill="1" applyBorder="1" applyAlignment="1" applyProtection="1">
      <alignment horizontal="center" vertical="center" wrapText="1"/>
    </xf>
    <xf numFmtId="2" fontId="10" fillId="0" borderId="9" xfId="0" applyNumberFormat="1" applyFont="1" applyBorder="1" applyAlignment="1">
      <alignment horizontal="left" vertical="center"/>
    </xf>
    <xf numFmtId="2" fontId="10" fillId="0" borderId="10" xfId="0" applyNumberFormat="1" applyFont="1" applyBorder="1" applyAlignment="1">
      <alignment horizontal="left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7" fillId="13" borderId="9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29" fillId="11" borderId="20" xfId="0" applyFont="1" applyFill="1" applyBorder="1"/>
    <xf numFmtId="0" fontId="29" fillId="11" borderId="21" xfId="0" applyFont="1" applyFill="1" applyBorder="1"/>
    <xf numFmtId="0" fontId="29" fillId="11" borderId="30" xfId="0" applyFont="1" applyFill="1" applyBorder="1"/>
    <xf numFmtId="0" fontId="29" fillId="11" borderId="22" xfId="0" applyFont="1" applyFill="1" applyBorder="1"/>
    <xf numFmtId="0" fontId="29" fillId="11" borderId="23" xfId="0" applyFont="1" applyFill="1" applyBorder="1"/>
    <xf numFmtId="0" fontId="29" fillId="11" borderId="0" xfId="0" applyFont="1" applyFill="1"/>
    <xf numFmtId="0" fontId="29" fillId="11" borderId="29" xfId="0" applyFont="1" applyFill="1" applyBorder="1"/>
    <xf numFmtId="0" fontId="29" fillId="11" borderId="24" xfId="0" applyFont="1" applyFill="1" applyBorder="1"/>
    <xf numFmtId="0" fontId="29" fillId="11" borderId="25" xfId="0" applyFont="1" applyFill="1" applyBorder="1"/>
    <xf numFmtId="0" fontId="29" fillId="11" borderId="26" xfId="0" applyFont="1" applyFill="1" applyBorder="1"/>
    <xf numFmtId="0" fontId="29" fillId="11" borderId="31" xfId="0" applyFont="1" applyFill="1" applyBorder="1"/>
    <xf numFmtId="0" fontId="29" fillId="11" borderId="27" xfId="0" applyFont="1" applyFill="1" applyBorder="1"/>
    <xf numFmtId="0" fontId="29" fillId="12" borderId="20" xfId="0" applyFont="1" applyFill="1" applyBorder="1"/>
    <xf numFmtId="0" fontId="29" fillId="12" borderId="21" xfId="0" applyFont="1" applyFill="1" applyBorder="1"/>
    <xf numFmtId="0" fontId="29" fillId="12" borderId="30" xfId="0" applyFont="1" applyFill="1" applyBorder="1"/>
    <xf numFmtId="0" fontId="29" fillId="12" borderId="22" xfId="0" applyFont="1" applyFill="1" applyBorder="1"/>
    <xf numFmtId="0" fontId="29" fillId="12" borderId="23" xfId="0" applyFont="1" applyFill="1" applyBorder="1"/>
    <xf numFmtId="0" fontId="29" fillId="12" borderId="0" xfId="0" applyFont="1" applyFill="1"/>
    <xf numFmtId="0" fontId="29" fillId="12" borderId="29" xfId="0" applyFont="1" applyFill="1" applyBorder="1"/>
    <xf numFmtId="0" fontId="29" fillId="12" borderId="24" xfId="0" applyFont="1" applyFill="1" applyBorder="1"/>
    <xf numFmtId="0" fontId="29" fillId="12" borderId="25" xfId="0" applyFont="1" applyFill="1" applyBorder="1"/>
    <xf numFmtId="0" fontId="29" fillId="12" borderId="26" xfId="0" applyFont="1" applyFill="1" applyBorder="1"/>
    <xf numFmtId="0" fontId="29" fillId="12" borderId="31" xfId="0" applyFont="1" applyFill="1" applyBorder="1"/>
    <xf numFmtId="0" fontId="29" fillId="12" borderId="27" xfId="0" applyFont="1" applyFill="1" applyBorder="1"/>
  </cellXfs>
  <cellStyles count="3">
    <cellStyle name="Moneda" xfId="1" builtinId="4"/>
    <cellStyle name="Normal" xfId="0" builtinId="0"/>
    <cellStyle name="Normal 2" xfId="2" xr:uid="{61226387-56F6-41AF-8410-327BE7610161}"/>
  </cellStyles>
  <dxfs count="0"/>
  <tableStyles count="0" defaultTableStyle="TableStyleMedium2" defaultPivotStyle="PivotStyleLight16"/>
  <colors>
    <mruColors>
      <color rgb="FF8716B5"/>
      <color rgb="FF054A44"/>
      <color rgb="FFA9EBED"/>
      <color rgb="FF36A7A6"/>
      <color rgb="FFA313CA"/>
      <color rgb="FF6940EE"/>
      <color rgb="FF77AFB6"/>
      <color rgb="FF00FFF6"/>
      <color rgb="FF005177"/>
      <color rgb="FF5E23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2970700</xdr:colOff>
      <xdr:row>0</xdr:row>
      <xdr:rowOff>393521</xdr:rowOff>
    </xdr:from>
    <xdr:to>
      <xdr:col>12</xdr:col>
      <xdr:colOff>3209</xdr:colOff>
      <xdr:row>0</xdr:row>
      <xdr:rowOff>1024754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2E6E77-E592-7B4B-A5CE-A1C165785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1686" y="393521"/>
          <a:ext cx="3172691" cy="631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0</xdr:row>
      <xdr:rowOff>381000</xdr:rowOff>
    </xdr:from>
    <xdr:to>
      <xdr:col>13</xdr:col>
      <xdr:colOff>1241072</xdr:colOff>
      <xdr:row>1</xdr:row>
      <xdr:rowOff>28728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579041-E0E6-0040-BC0C-47C9C41B5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0833" y="381000"/>
          <a:ext cx="3442406" cy="6848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122957</xdr:colOff>
      <xdr:row>0</xdr:row>
      <xdr:rowOff>301356</xdr:rowOff>
    </xdr:from>
    <xdr:to>
      <xdr:col>14</xdr:col>
      <xdr:colOff>13669</xdr:colOff>
      <xdr:row>0</xdr:row>
      <xdr:rowOff>986251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18BAF8-38CA-5949-AF3C-BA514E7B3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1771" y="301356"/>
          <a:ext cx="3442406" cy="684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26458</xdr:colOff>
      <xdr:row>0</xdr:row>
      <xdr:rowOff>846667</xdr:rowOff>
    </xdr:from>
    <xdr:to>
      <xdr:col>14</xdr:col>
      <xdr:colOff>29280</xdr:colOff>
      <xdr:row>0</xdr:row>
      <xdr:rowOff>1518862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5DD8D9-2D53-BD44-B18D-ED12CB3CC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0416" y="846667"/>
          <a:ext cx="3442406" cy="6848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368785</xdr:colOff>
      <xdr:row>0</xdr:row>
      <xdr:rowOff>341126</xdr:rowOff>
    </xdr:from>
    <xdr:to>
      <xdr:col>14</xdr:col>
      <xdr:colOff>81862</xdr:colOff>
      <xdr:row>1</xdr:row>
      <xdr:rowOff>18780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A2E465-F0B5-D341-A789-03FE481AC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4647" y="341126"/>
          <a:ext cx="3435491" cy="6848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577273</xdr:colOff>
      <xdr:row>0</xdr:row>
      <xdr:rowOff>1327727</xdr:rowOff>
    </xdr:from>
    <xdr:to>
      <xdr:col>14</xdr:col>
      <xdr:colOff>1566270</xdr:colOff>
      <xdr:row>0</xdr:row>
      <xdr:rowOff>2012622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62EEF6-00F7-5848-B001-1E85E8625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4091" y="1327727"/>
          <a:ext cx="3442406" cy="684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703F-CFB1-46A3-B21A-BBA1E35764C9}">
  <dimension ref="B1:L31"/>
  <sheetViews>
    <sheetView tabSelected="1" zoomScale="71" zoomScaleNormal="71" workbookViewId="0">
      <selection activeCell="B6" sqref="B6"/>
    </sheetView>
  </sheetViews>
  <sheetFormatPr baseColWidth="10" defaultRowHeight="14.5" x14ac:dyDescent="0.35"/>
  <cols>
    <col min="12" max="12" width="81.1796875" customWidth="1"/>
  </cols>
  <sheetData>
    <row r="1" spans="2:12" ht="81" customHeight="1" x14ac:dyDescent="0.35"/>
    <row r="2" spans="2:12" ht="25" customHeight="1" x14ac:dyDescent="0.45">
      <c r="B2" s="90" t="s">
        <v>79</v>
      </c>
      <c r="C2" s="91"/>
      <c r="D2" s="91"/>
      <c r="E2" s="91"/>
      <c r="F2" s="91"/>
      <c r="G2" s="91"/>
      <c r="H2" s="91"/>
      <c r="I2" s="91"/>
      <c r="J2" s="91"/>
      <c r="K2" s="91"/>
    </row>
    <row r="4" spans="2:12" ht="21" x14ac:dyDescent="0.5">
      <c r="B4" s="38" t="s">
        <v>142</v>
      </c>
    </row>
    <row r="5" spans="2:12" x14ac:dyDescent="0.35">
      <c r="B5" s="22"/>
    </row>
    <row r="6" spans="2:12" ht="15" thickBot="1" x14ac:dyDescent="0.4"/>
    <row r="7" spans="2:12" ht="19" thickBot="1" x14ac:dyDescent="0.5">
      <c r="B7" s="34" t="s">
        <v>78</v>
      </c>
      <c r="C7" s="35"/>
      <c r="D7" s="35"/>
      <c r="E7" s="39"/>
      <c r="F7" s="35" t="s">
        <v>77</v>
      </c>
      <c r="G7" s="35"/>
      <c r="H7" s="35"/>
      <c r="I7" s="35"/>
      <c r="J7" s="36"/>
      <c r="K7" s="36"/>
      <c r="L7" s="37"/>
    </row>
    <row r="8" spans="2:12" ht="15" thickBot="1" x14ac:dyDescent="0.4">
      <c r="B8" s="32"/>
      <c r="E8" s="40"/>
      <c r="L8" s="33"/>
    </row>
    <row r="9" spans="2:12" x14ac:dyDescent="0.35">
      <c r="B9" s="151" t="s">
        <v>82</v>
      </c>
      <c r="C9" s="152"/>
      <c r="D9" s="152"/>
      <c r="E9" s="153"/>
      <c r="F9" s="152" t="s">
        <v>87</v>
      </c>
      <c r="G9" s="152"/>
      <c r="H9" s="152"/>
      <c r="I9" s="152"/>
      <c r="J9" s="152"/>
      <c r="K9" s="152"/>
      <c r="L9" s="154"/>
    </row>
    <row r="10" spans="2:12" x14ac:dyDescent="0.35">
      <c r="B10" s="155"/>
      <c r="C10" s="156"/>
      <c r="D10" s="156"/>
      <c r="E10" s="157"/>
      <c r="F10" s="156" t="s">
        <v>88</v>
      </c>
      <c r="G10" s="156"/>
      <c r="H10" s="156"/>
      <c r="I10" s="156"/>
      <c r="J10" s="156"/>
      <c r="K10" s="156"/>
      <c r="L10" s="158"/>
    </row>
    <row r="11" spans="2:12" x14ac:dyDescent="0.35">
      <c r="B11" s="155"/>
      <c r="C11" s="156"/>
      <c r="D11" s="156"/>
      <c r="E11" s="157"/>
      <c r="F11" s="156" t="s">
        <v>89</v>
      </c>
      <c r="G11" s="156"/>
      <c r="H11" s="156"/>
      <c r="I11" s="156"/>
      <c r="J11" s="156"/>
      <c r="K11" s="156"/>
      <c r="L11" s="158"/>
    </row>
    <row r="12" spans="2:12" x14ac:dyDescent="0.35">
      <c r="B12" s="155"/>
      <c r="C12" s="156"/>
      <c r="D12" s="156"/>
      <c r="E12" s="157"/>
      <c r="F12" s="156" t="s">
        <v>90</v>
      </c>
      <c r="G12" s="156"/>
      <c r="H12" s="156"/>
      <c r="I12" s="156"/>
      <c r="J12" s="156"/>
      <c r="K12" s="156"/>
      <c r="L12" s="158"/>
    </row>
    <row r="13" spans="2:12" ht="15" thickBot="1" x14ac:dyDescent="0.4">
      <c r="B13" s="159"/>
      <c r="C13" s="160"/>
      <c r="D13" s="160"/>
      <c r="E13" s="161"/>
      <c r="F13" s="160"/>
      <c r="G13" s="160"/>
      <c r="H13" s="160"/>
      <c r="I13" s="160"/>
      <c r="J13" s="160"/>
      <c r="K13" s="160"/>
      <c r="L13" s="162"/>
    </row>
    <row r="14" spans="2:12" x14ac:dyDescent="0.35">
      <c r="B14" s="59" t="s">
        <v>83</v>
      </c>
      <c r="C14" s="60"/>
      <c r="D14" s="60"/>
      <c r="E14" s="61"/>
      <c r="F14" s="60" t="s">
        <v>91</v>
      </c>
      <c r="G14" s="60"/>
      <c r="H14" s="60"/>
      <c r="I14" s="60"/>
      <c r="J14" s="60"/>
      <c r="K14" s="60"/>
      <c r="L14" s="62"/>
    </row>
    <row r="15" spans="2:12" x14ac:dyDescent="0.35">
      <c r="B15" s="63"/>
      <c r="C15" s="64"/>
      <c r="D15" s="64"/>
      <c r="E15" s="65"/>
      <c r="F15" s="64" t="s">
        <v>88</v>
      </c>
      <c r="G15" s="64"/>
      <c r="H15" s="64"/>
      <c r="I15" s="64"/>
      <c r="J15" s="64"/>
      <c r="K15" s="64"/>
      <c r="L15" s="66"/>
    </row>
    <row r="16" spans="2:12" x14ac:dyDescent="0.35">
      <c r="B16" s="63"/>
      <c r="C16" s="64"/>
      <c r="D16" s="64"/>
      <c r="E16" s="65"/>
      <c r="F16" s="64" t="s">
        <v>92</v>
      </c>
      <c r="G16" s="64"/>
      <c r="H16" s="64"/>
      <c r="I16" s="64"/>
      <c r="J16" s="64"/>
      <c r="K16" s="64"/>
      <c r="L16" s="66"/>
    </row>
    <row r="17" spans="2:12" x14ac:dyDescent="0.35">
      <c r="B17" s="63"/>
      <c r="C17" s="64"/>
      <c r="D17" s="64"/>
      <c r="E17" s="65"/>
      <c r="F17" s="64" t="s">
        <v>93</v>
      </c>
      <c r="G17" s="64"/>
      <c r="H17" s="64"/>
      <c r="I17" s="64"/>
      <c r="J17" s="64"/>
      <c r="K17" s="64"/>
      <c r="L17" s="66"/>
    </row>
    <row r="18" spans="2:12" x14ac:dyDescent="0.35">
      <c r="B18" s="63"/>
      <c r="C18" s="64"/>
      <c r="D18" s="64"/>
      <c r="E18" s="65"/>
      <c r="F18" s="64"/>
      <c r="G18" s="64"/>
      <c r="H18" s="64"/>
      <c r="I18" s="64"/>
      <c r="J18" s="64"/>
      <c r="K18" s="64"/>
      <c r="L18" s="66"/>
    </row>
    <row r="19" spans="2:12" ht="15" thickBot="1" x14ac:dyDescent="0.4">
      <c r="B19" s="67"/>
      <c r="C19" s="68"/>
      <c r="D19" s="68"/>
      <c r="E19" s="69"/>
      <c r="F19" s="68"/>
      <c r="G19" s="68"/>
      <c r="H19" s="68"/>
      <c r="I19" s="68"/>
      <c r="J19" s="68"/>
      <c r="K19" s="68"/>
      <c r="L19" s="70"/>
    </row>
    <row r="20" spans="2:12" x14ac:dyDescent="0.35">
      <c r="B20" s="71" t="s">
        <v>84</v>
      </c>
      <c r="C20" s="72"/>
      <c r="D20" s="72"/>
      <c r="E20" s="73"/>
      <c r="F20" s="72" t="s">
        <v>94</v>
      </c>
      <c r="G20" s="72"/>
      <c r="H20" s="72"/>
      <c r="I20" s="72"/>
      <c r="J20" s="72"/>
      <c r="K20" s="72"/>
      <c r="L20" s="74"/>
    </row>
    <row r="21" spans="2:12" x14ac:dyDescent="0.35">
      <c r="B21" s="75"/>
      <c r="C21" s="76"/>
      <c r="D21" s="76"/>
      <c r="E21" s="77"/>
      <c r="F21" s="76" t="s">
        <v>140</v>
      </c>
      <c r="G21" s="76"/>
      <c r="H21" s="76"/>
      <c r="I21" s="76"/>
      <c r="J21" s="76"/>
      <c r="K21" s="76"/>
      <c r="L21" s="78"/>
    </row>
    <row r="22" spans="2:12" x14ac:dyDescent="0.35">
      <c r="B22" s="75"/>
      <c r="C22" s="76"/>
      <c r="D22" s="76"/>
      <c r="E22" s="77"/>
      <c r="F22" s="76" t="s">
        <v>95</v>
      </c>
      <c r="G22" s="76"/>
      <c r="H22" s="76"/>
      <c r="I22" s="76"/>
      <c r="J22" s="76"/>
      <c r="K22" s="76"/>
      <c r="L22" s="78"/>
    </row>
    <row r="23" spans="2:12" x14ac:dyDescent="0.35">
      <c r="B23" s="75"/>
      <c r="C23" s="76"/>
      <c r="D23" s="76"/>
      <c r="E23" s="77"/>
      <c r="F23" s="76"/>
      <c r="G23" s="76"/>
      <c r="H23" s="76"/>
      <c r="I23" s="76"/>
      <c r="J23" s="76"/>
      <c r="K23" s="76"/>
      <c r="L23" s="78"/>
    </row>
    <row r="24" spans="2:12" ht="15" thickBot="1" x14ac:dyDescent="0.4">
      <c r="B24" s="79"/>
      <c r="C24" s="80"/>
      <c r="D24" s="80"/>
      <c r="E24" s="81"/>
      <c r="F24" s="80"/>
      <c r="G24" s="80"/>
      <c r="H24" s="80"/>
      <c r="I24" s="80"/>
      <c r="J24" s="80"/>
      <c r="K24" s="80"/>
      <c r="L24" s="82"/>
    </row>
    <row r="25" spans="2:12" x14ac:dyDescent="0.35">
      <c r="B25" s="139" t="s">
        <v>85</v>
      </c>
      <c r="C25" s="140"/>
      <c r="D25" s="140"/>
      <c r="E25" s="141"/>
      <c r="F25" s="140" t="s">
        <v>96</v>
      </c>
      <c r="G25" s="140"/>
      <c r="H25" s="140"/>
      <c r="I25" s="140"/>
      <c r="J25" s="140"/>
      <c r="K25" s="140"/>
      <c r="L25" s="142"/>
    </row>
    <row r="26" spans="2:12" x14ac:dyDescent="0.35">
      <c r="B26" s="143"/>
      <c r="C26" s="144"/>
      <c r="D26" s="144"/>
      <c r="E26" s="145"/>
      <c r="F26" s="144" t="s">
        <v>98</v>
      </c>
      <c r="G26" s="144"/>
      <c r="H26" s="144"/>
      <c r="I26" s="144"/>
      <c r="J26" s="144"/>
      <c r="K26" s="144"/>
      <c r="L26" s="146"/>
    </row>
    <row r="27" spans="2:12" x14ac:dyDescent="0.35">
      <c r="B27" s="143"/>
      <c r="C27" s="144"/>
      <c r="D27" s="144"/>
      <c r="E27" s="145"/>
      <c r="F27" s="144" t="s">
        <v>97</v>
      </c>
      <c r="G27" s="144"/>
      <c r="H27" s="144"/>
      <c r="I27" s="144"/>
      <c r="J27" s="144"/>
      <c r="K27" s="144"/>
      <c r="L27" s="146"/>
    </row>
    <row r="28" spans="2:12" x14ac:dyDescent="0.35">
      <c r="B28" s="143"/>
      <c r="C28" s="144"/>
      <c r="D28" s="144"/>
      <c r="E28" s="145"/>
      <c r="F28" s="144"/>
      <c r="G28" s="144"/>
      <c r="H28" s="144"/>
      <c r="I28" s="144"/>
      <c r="J28" s="144"/>
      <c r="K28" s="144"/>
      <c r="L28" s="146"/>
    </row>
    <row r="29" spans="2:12" ht="15" thickBot="1" x14ac:dyDescent="0.4">
      <c r="B29" s="147"/>
      <c r="C29" s="148"/>
      <c r="D29" s="148"/>
      <c r="E29" s="149"/>
      <c r="F29" s="148"/>
      <c r="G29" s="148"/>
      <c r="H29" s="148"/>
      <c r="I29" s="148"/>
      <c r="J29" s="148"/>
      <c r="K29" s="148"/>
      <c r="L29" s="150"/>
    </row>
    <row r="30" spans="2:12" x14ac:dyDescent="0.35">
      <c r="B30" s="41" t="s">
        <v>86</v>
      </c>
      <c r="C30" s="42"/>
      <c r="D30" s="42"/>
      <c r="E30" s="43"/>
      <c r="F30" s="42" t="s">
        <v>141</v>
      </c>
      <c r="G30" s="42"/>
      <c r="H30" s="42"/>
      <c r="I30" s="42"/>
      <c r="J30" s="42"/>
      <c r="K30" s="42"/>
      <c r="L30" s="44"/>
    </row>
    <row r="31" spans="2:12" ht="15" thickBot="1" x14ac:dyDescent="0.4">
      <c r="B31" s="45"/>
      <c r="C31" s="46"/>
      <c r="D31" s="46"/>
      <c r="E31" s="47"/>
      <c r="F31" s="46"/>
      <c r="G31" s="46"/>
      <c r="H31" s="46"/>
      <c r="I31" s="46"/>
      <c r="J31" s="46"/>
      <c r="K31" s="46"/>
      <c r="L31" s="4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6462-E7C3-48FD-ADB5-F15DB431D5ED}">
  <sheetPr>
    <tabColor theme="9" tint="0.59999389629810485"/>
  </sheetPr>
  <dimension ref="A1:N34"/>
  <sheetViews>
    <sheetView zoomScale="60" zoomScaleNormal="60" workbookViewId="0">
      <selection activeCell="O24" sqref="O24"/>
    </sheetView>
  </sheetViews>
  <sheetFormatPr baseColWidth="10" defaultRowHeight="14.5" x14ac:dyDescent="0.35"/>
  <cols>
    <col min="2" max="2" width="53.81640625" customWidth="1"/>
    <col min="3" max="3" width="13.81640625" customWidth="1"/>
    <col min="4" max="4" width="14.453125" customWidth="1"/>
    <col min="5" max="5" width="13.81640625" customWidth="1"/>
    <col min="6" max="6" width="13.1796875" customWidth="1"/>
    <col min="8" max="8" width="16.1796875" customWidth="1"/>
    <col min="10" max="10" width="14" customWidth="1"/>
    <col min="11" max="11" width="16.36328125" customWidth="1"/>
    <col min="12" max="12" width="16" customWidth="1"/>
    <col min="13" max="13" width="17.81640625" customWidth="1"/>
    <col min="14" max="14" width="16.36328125" customWidth="1"/>
  </cols>
  <sheetData>
    <row r="1" spans="2:14" ht="82" customHeight="1" x14ac:dyDescent="0.35"/>
    <row r="2" spans="2:14" ht="88" customHeight="1" thickBot="1" x14ac:dyDescent="0.4"/>
    <row r="3" spans="2:14" x14ac:dyDescent="0.35">
      <c r="B3" s="118" t="s">
        <v>57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2:14" x14ac:dyDescent="0.35">
      <c r="B4" s="12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2:14" ht="43.5" customHeight="1" x14ac:dyDescent="0.35">
      <c r="B5" s="86" t="s">
        <v>49</v>
      </c>
      <c r="C5" s="83" t="s">
        <v>1</v>
      </c>
      <c r="D5" s="83" t="s">
        <v>2</v>
      </c>
      <c r="E5" s="83" t="s">
        <v>3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3" t="s">
        <v>47</v>
      </c>
      <c r="L5" s="83" t="s">
        <v>9</v>
      </c>
      <c r="M5" s="83" t="s">
        <v>10</v>
      </c>
      <c r="N5" s="83" t="s">
        <v>11</v>
      </c>
    </row>
    <row r="6" spans="2:14" ht="18" x14ac:dyDescent="0.35">
      <c r="B6" s="2" t="s">
        <v>50</v>
      </c>
      <c r="C6" s="6">
        <v>1000</v>
      </c>
      <c r="D6" s="6">
        <v>1000</v>
      </c>
      <c r="E6" s="6">
        <v>1000</v>
      </c>
      <c r="F6" s="6">
        <v>1000</v>
      </c>
      <c r="G6" s="6">
        <v>1000</v>
      </c>
      <c r="H6" s="6">
        <v>1000</v>
      </c>
      <c r="I6" s="6">
        <v>1000</v>
      </c>
      <c r="J6" s="6">
        <v>1000</v>
      </c>
      <c r="K6" s="6">
        <v>1000</v>
      </c>
      <c r="L6" s="6">
        <v>1000</v>
      </c>
      <c r="M6" s="6">
        <v>1000</v>
      </c>
      <c r="N6" s="6">
        <v>1000</v>
      </c>
    </row>
    <row r="7" spans="2:14" ht="18" x14ac:dyDescent="0.35">
      <c r="B7" s="3" t="s">
        <v>51</v>
      </c>
      <c r="C7" s="6">
        <v>1000</v>
      </c>
      <c r="D7" s="6">
        <v>1000</v>
      </c>
      <c r="E7" s="6">
        <v>1000</v>
      </c>
      <c r="F7" s="6">
        <v>1000</v>
      </c>
      <c r="G7" s="6">
        <v>1000</v>
      </c>
      <c r="H7" s="6">
        <v>1000</v>
      </c>
      <c r="I7" s="6">
        <v>1000</v>
      </c>
      <c r="J7" s="6">
        <v>1000</v>
      </c>
      <c r="K7" s="6">
        <v>1000</v>
      </c>
      <c r="L7" s="6">
        <v>1000</v>
      </c>
      <c r="M7" s="6">
        <v>1000</v>
      </c>
      <c r="N7" s="6">
        <v>1000</v>
      </c>
    </row>
    <row r="8" spans="2:14" ht="18" x14ac:dyDescent="0.35">
      <c r="B8" s="2" t="s">
        <v>99</v>
      </c>
      <c r="C8" s="6">
        <v>1000</v>
      </c>
      <c r="D8" s="6">
        <v>1000</v>
      </c>
      <c r="E8" s="6">
        <v>1000</v>
      </c>
      <c r="F8" s="6">
        <v>1000</v>
      </c>
      <c r="G8" s="6">
        <v>1000</v>
      </c>
      <c r="H8" s="6">
        <v>1000</v>
      </c>
      <c r="I8" s="6">
        <v>1000</v>
      </c>
      <c r="J8" s="6">
        <v>1000</v>
      </c>
      <c r="K8" s="6">
        <v>1000</v>
      </c>
      <c r="L8" s="6">
        <v>1000</v>
      </c>
      <c r="M8" s="6">
        <v>1000</v>
      </c>
      <c r="N8" s="6">
        <v>1000</v>
      </c>
    </row>
    <row r="9" spans="2:14" ht="18" x14ac:dyDescent="0.35">
      <c r="B9" s="3" t="s">
        <v>100</v>
      </c>
      <c r="C9" s="6">
        <v>1000</v>
      </c>
      <c r="D9" s="6">
        <v>1000</v>
      </c>
      <c r="E9" s="6">
        <v>1000</v>
      </c>
      <c r="F9" s="6">
        <v>1000</v>
      </c>
      <c r="G9" s="6">
        <v>1000</v>
      </c>
      <c r="H9" s="6">
        <v>1000</v>
      </c>
      <c r="I9" s="6">
        <v>1000</v>
      </c>
      <c r="J9" s="6">
        <v>1000</v>
      </c>
      <c r="K9" s="6">
        <v>1000</v>
      </c>
      <c r="L9" s="6">
        <v>1000</v>
      </c>
      <c r="M9" s="6">
        <v>1000</v>
      </c>
      <c r="N9" s="6">
        <v>1000</v>
      </c>
    </row>
    <row r="10" spans="2:14" ht="18" x14ac:dyDescent="0.35">
      <c r="B10" s="3" t="s">
        <v>13</v>
      </c>
      <c r="C10" s="6">
        <v>1000</v>
      </c>
      <c r="D10" s="6">
        <v>1000</v>
      </c>
      <c r="E10" s="6">
        <v>1000</v>
      </c>
      <c r="F10" s="6">
        <v>1000</v>
      </c>
      <c r="G10" s="6">
        <v>1000</v>
      </c>
      <c r="H10" s="6">
        <v>1000</v>
      </c>
      <c r="I10" s="6">
        <v>1000</v>
      </c>
      <c r="J10" s="6">
        <v>1000</v>
      </c>
      <c r="K10" s="6">
        <v>1000</v>
      </c>
      <c r="L10" s="6">
        <v>1000</v>
      </c>
      <c r="M10" s="6">
        <v>1000</v>
      </c>
      <c r="N10" s="6">
        <v>1000</v>
      </c>
    </row>
    <row r="11" spans="2:14" ht="18" x14ac:dyDescent="0.35">
      <c r="B11" s="88" t="s">
        <v>101</v>
      </c>
      <c r="C11" s="89">
        <f t="shared" ref="C11:N11" si="0">SUM(C6:C10)</f>
        <v>5000</v>
      </c>
      <c r="D11" s="89">
        <f t="shared" si="0"/>
        <v>5000</v>
      </c>
      <c r="E11" s="89">
        <f t="shared" si="0"/>
        <v>5000</v>
      </c>
      <c r="F11" s="89">
        <f t="shared" si="0"/>
        <v>5000</v>
      </c>
      <c r="G11" s="89">
        <f t="shared" si="0"/>
        <v>5000</v>
      </c>
      <c r="H11" s="89">
        <f t="shared" si="0"/>
        <v>5000</v>
      </c>
      <c r="I11" s="89">
        <f t="shared" si="0"/>
        <v>5000</v>
      </c>
      <c r="J11" s="89">
        <f t="shared" si="0"/>
        <v>5000</v>
      </c>
      <c r="K11" s="89">
        <f t="shared" si="0"/>
        <v>5000</v>
      </c>
      <c r="L11" s="89">
        <f t="shared" si="0"/>
        <v>5000</v>
      </c>
      <c r="M11" s="89">
        <f t="shared" si="0"/>
        <v>5000</v>
      </c>
      <c r="N11" s="89">
        <f t="shared" si="0"/>
        <v>5000</v>
      </c>
    </row>
    <row r="12" spans="2:14" ht="42.75" customHeight="1" x14ac:dyDescent="0.35">
      <c r="B12" s="87"/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  <c r="H12" s="84" t="s">
        <v>6</v>
      </c>
      <c r="I12" s="84" t="s">
        <v>7</v>
      </c>
      <c r="J12" s="84" t="s">
        <v>8</v>
      </c>
      <c r="K12" s="84" t="s">
        <v>47</v>
      </c>
      <c r="L12" s="84" t="s">
        <v>9</v>
      </c>
      <c r="M12" s="84" t="s">
        <v>10</v>
      </c>
      <c r="N12" s="85" t="s">
        <v>11</v>
      </c>
    </row>
    <row r="13" spans="2:14" ht="18" x14ac:dyDescent="0.35">
      <c r="B13" s="2" t="s">
        <v>53</v>
      </c>
      <c r="C13" s="6">
        <v>1000</v>
      </c>
      <c r="D13" s="6">
        <v>1000</v>
      </c>
      <c r="E13" s="6">
        <v>1000</v>
      </c>
      <c r="F13" s="6">
        <v>1000</v>
      </c>
      <c r="G13" s="6">
        <v>1000</v>
      </c>
      <c r="H13" s="6">
        <v>1000</v>
      </c>
      <c r="I13" s="6">
        <v>1000</v>
      </c>
      <c r="J13" s="6">
        <v>1000</v>
      </c>
      <c r="K13" s="6">
        <v>1000</v>
      </c>
      <c r="L13" s="6">
        <v>1000</v>
      </c>
      <c r="M13" s="6">
        <v>1000</v>
      </c>
      <c r="N13" s="6">
        <v>1000</v>
      </c>
    </row>
    <row r="14" spans="2:14" ht="18" x14ac:dyDescent="0.35">
      <c r="B14" s="3" t="s">
        <v>54</v>
      </c>
      <c r="C14" s="6">
        <v>1000</v>
      </c>
      <c r="D14" s="6">
        <v>1000</v>
      </c>
      <c r="E14" s="6">
        <v>1000</v>
      </c>
      <c r="F14" s="6">
        <v>1000</v>
      </c>
      <c r="G14" s="6">
        <v>1000</v>
      </c>
      <c r="H14" s="6">
        <v>1000</v>
      </c>
      <c r="I14" s="6">
        <v>1000</v>
      </c>
      <c r="J14" s="6">
        <v>1000</v>
      </c>
      <c r="K14" s="6">
        <v>1000</v>
      </c>
      <c r="L14" s="6">
        <v>1000</v>
      </c>
      <c r="M14" s="6">
        <v>1000</v>
      </c>
      <c r="N14" s="6">
        <v>1000</v>
      </c>
    </row>
    <row r="15" spans="2:14" ht="18" x14ac:dyDescent="0.35">
      <c r="B15" s="2" t="s">
        <v>55</v>
      </c>
      <c r="C15" s="6">
        <v>1000</v>
      </c>
      <c r="D15" s="6">
        <v>1000</v>
      </c>
      <c r="E15" s="6">
        <v>1000</v>
      </c>
      <c r="F15" s="6">
        <v>1000</v>
      </c>
      <c r="G15" s="6">
        <v>1000</v>
      </c>
      <c r="H15" s="6">
        <v>1000</v>
      </c>
      <c r="I15" s="6">
        <v>1000</v>
      </c>
      <c r="J15" s="6">
        <v>1000</v>
      </c>
      <c r="K15" s="6">
        <v>1000</v>
      </c>
      <c r="L15" s="6">
        <v>1000</v>
      </c>
      <c r="M15" s="6">
        <v>1000</v>
      </c>
      <c r="N15" s="6">
        <v>1000</v>
      </c>
    </row>
    <row r="16" spans="2:14" ht="18" x14ac:dyDescent="0.35">
      <c r="B16" s="2" t="s">
        <v>13</v>
      </c>
      <c r="C16" s="6">
        <v>1000</v>
      </c>
      <c r="D16" s="6">
        <v>1000</v>
      </c>
      <c r="E16" s="6">
        <v>1000</v>
      </c>
      <c r="F16" s="6">
        <v>1000</v>
      </c>
      <c r="G16" s="6">
        <v>1000</v>
      </c>
      <c r="H16" s="6">
        <v>1000</v>
      </c>
      <c r="I16" s="6">
        <v>1000</v>
      </c>
      <c r="J16" s="6">
        <v>1000</v>
      </c>
      <c r="K16" s="6">
        <v>1000</v>
      </c>
      <c r="L16" s="6">
        <v>1000</v>
      </c>
      <c r="M16" s="6">
        <v>1000</v>
      </c>
      <c r="N16" s="6">
        <v>1000</v>
      </c>
    </row>
    <row r="17" spans="1:14" ht="18" x14ac:dyDescent="0.35">
      <c r="B17" s="4" t="s">
        <v>102</v>
      </c>
      <c r="C17" s="5">
        <f t="shared" ref="C17:N17" si="1">SUM(C13:C16)</f>
        <v>4000</v>
      </c>
      <c r="D17" s="5">
        <f t="shared" si="1"/>
        <v>4000</v>
      </c>
      <c r="E17" s="5">
        <f t="shared" si="1"/>
        <v>4000</v>
      </c>
      <c r="F17" s="5">
        <f t="shared" si="1"/>
        <v>4000</v>
      </c>
      <c r="G17" s="5">
        <f t="shared" si="1"/>
        <v>4000</v>
      </c>
      <c r="H17" s="5">
        <f t="shared" si="1"/>
        <v>4000</v>
      </c>
      <c r="I17" s="5">
        <f t="shared" si="1"/>
        <v>4000</v>
      </c>
      <c r="J17" s="5">
        <f t="shared" si="1"/>
        <v>4000</v>
      </c>
      <c r="K17" s="5">
        <f t="shared" si="1"/>
        <v>4000</v>
      </c>
      <c r="L17" s="5">
        <f t="shared" si="1"/>
        <v>4000</v>
      </c>
      <c r="M17" s="5">
        <f t="shared" si="1"/>
        <v>4000</v>
      </c>
      <c r="N17" s="5">
        <f t="shared" si="1"/>
        <v>4000</v>
      </c>
    </row>
    <row r="18" spans="1:14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21" x14ac:dyDescent="0.5">
      <c r="A19" s="27"/>
      <c r="B19" s="23" t="s">
        <v>105</v>
      </c>
      <c r="C19" s="26"/>
      <c r="D19" s="26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3" x14ac:dyDescent="0.35">
      <c r="B21" s="9"/>
      <c r="C21" s="124" t="s">
        <v>56</v>
      </c>
      <c r="D21" s="124"/>
      <c r="E21" s="124"/>
      <c r="F21" s="124"/>
      <c r="G21" s="124"/>
      <c r="H21" s="124"/>
      <c r="I21" s="124"/>
      <c r="J21" s="124"/>
      <c r="K21" s="124"/>
      <c r="L21" s="124"/>
      <c r="M21" s="9"/>
      <c r="N21" s="9"/>
    </row>
    <row r="22" spans="1:14" ht="46.5" customHeight="1" x14ac:dyDescent="0.35">
      <c r="B22" s="9"/>
      <c r="C22" s="125" t="s">
        <v>21</v>
      </c>
      <c r="D22" s="126"/>
      <c r="E22" s="127" t="s">
        <v>103</v>
      </c>
      <c r="F22" s="127"/>
      <c r="G22" s="127" t="s">
        <v>104</v>
      </c>
      <c r="H22" s="127"/>
      <c r="I22" s="128" t="s">
        <v>33</v>
      </c>
      <c r="J22" s="128"/>
      <c r="K22" s="9"/>
      <c r="L22" s="9"/>
      <c r="M22" s="9"/>
      <c r="N22" s="9"/>
    </row>
    <row r="23" spans="1:14" ht="20" x14ac:dyDescent="0.35">
      <c r="B23" s="9"/>
      <c r="C23" s="112" t="s">
        <v>22</v>
      </c>
      <c r="D23" s="113"/>
      <c r="E23" s="116">
        <f>C11</f>
        <v>5000</v>
      </c>
      <c r="F23" s="116"/>
      <c r="G23" s="116">
        <f>C17</f>
        <v>4000</v>
      </c>
      <c r="H23" s="117"/>
      <c r="I23" s="116">
        <f>+E23+G23</f>
        <v>9000</v>
      </c>
      <c r="J23" s="117"/>
      <c r="K23" s="9"/>
      <c r="L23" s="9"/>
      <c r="M23" s="9"/>
      <c r="N23" s="9"/>
    </row>
    <row r="24" spans="1:14" ht="20" x14ac:dyDescent="0.35">
      <c r="B24" s="9"/>
      <c r="C24" s="112" t="s">
        <v>23</v>
      </c>
      <c r="D24" s="113"/>
      <c r="E24" s="114">
        <f>D11</f>
        <v>5000</v>
      </c>
      <c r="F24" s="115"/>
      <c r="G24" s="114">
        <f>D17</f>
        <v>4000</v>
      </c>
      <c r="H24" s="115"/>
      <c r="I24" s="116">
        <f t="shared" ref="I24:I34" si="2">+E24+G24</f>
        <v>9000</v>
      </c>
      <c r="J24" s="117"/>
      <c r="K24" s="9"/>
      <c r="L24" s="9"/>
      <c r="M24" s="9"/>
      <c r="N24" s="9"/>
    </row>
    <row r="25" spans="1:14" ht="20" x14ac:dyDescent="0.35">
      <c r="B25" s="9"/>
      <c r="C25" s="112" t="s">
        <v>24</v>
      </c>
      <c r="D25" s="113"/>
      <c r="E25" s="114">
        <f>E11</f>
        <v>5000</v>
      </c>
      <c r="F25" s="115"/>
      <c r="G25" s="114">
        <f>E17</f>
        <v>4000</v>
      </c>
      <c r="H25" s="115"/>
      <c r="I25" s="116">
        <f t="shared" si="2"/>
        <v>9000</v>
      </c>
      <c r="J25" s="117"/>
      <c r="K25" s="9"/>
      <c r="L25" s="9"/>
      <c r="M25" s="9"/>
      <c r="N25" s="9"/>
    </row>
    <row r="26" spans="1:14" ht="20" x14ac:dyDescent="0.35">
      <c r="B26" s="9"/>
      <c r="C26" s="112" t="s">
        <v>25</v>
      </c>
      <c r="D26" s="113"/>
      <c r="E26" s="114">
        <f>F11</f>
        <v>5000</v>
      </c>
      <c r="F26" s="115"/>
      <c r="G26" s="114">
        <f>F17</f>
        <v>4000</v>
      </c>
      <c r="H26" s="115"/>
      <c r="I26" s="116">
        <f t="shared" si="2"/>
        <v>9000</v>
      </c>
      <c r="J26" s="117"/>
      <c r="K26" s="9"/>
      <c r="L26" s="9"/>
      <c r="M26" s="9"/>
      <c r="N26" s="9"/>
    </row>
    <row r="27" spans="1:14" ht="20" x14ac:dyDescent="0.35">
      <c r="B27" s="9"/>
      <c r="C27" s="112" t="s">
        <v>26</v>
      </c>
      <c r="D27" s="113"/>
      <c r="E27" s="114">
        <f>G11</f>
        <v>5000</v>
      </c>
      <c r="F27" s="115"/>
      <c r="G27" s="114">
        <f>G17</f>
        <v>4000</v>
      </c>
      <c r="H27" s="115"/>
      <c r="I27" s="116">
        <f t="shared" si="2"/>
        <v>9000</v>
      </c>
      <c r="J27" s="117"/>
      <c r="K27" s="9"/>
      <c r="L27" s="9"/>
      <c r="M27" s="9"/>
      <c r="N27" s="9"/>
    </row>
    <row r="28" spans="1:14" ht="20" x14ac:dyDescent="0.35">
      <c r="B28" s="9"/>
      <c r="C28" s="112" t="s">
        <v>27</v>
      </c>
      <c r="D28" s="113"/>
      <c r="E28" s="114">
        <f>H11</f>
        <v>5000</v>
      </c>
      <c r="F28" s="115"/>
      <c r="G28" s="114">
        <f>H17</f>
        <v>4000</v>
      </c>
      <c r="H28" s="115"/>
      <c r="I28" s="116">
        <f t="shared" si="2"/>
        <v>9000</v>
      </c>
      <c r="J28" s="117"/>
      <c r="K28" s="9"/>
      <c r="L28" s="9"/>
      <c r="M28" s="9"/>
      <c r="N28" s="9"/>
    </row>
    <row r="29" spans="1:14" ht="20" x14ac:dyDescent="0.35">
      <c r="B29" s="9"/>
      <c r="C29" s="112" t="s">
        <v>28</v>
      </c>
      <c r="D29" s="113"/>
      <c r="E29" s="114">
        <f>I11</f>
        <v>5000</v>
      </c>
      <c r="F29" s="115"/>
      <c r="G29" s="114">
        <f>I17</f>
        <v>4000</v>
      </c>
      <c r="H29" s="115"/>
      <c r="I29" s="116">
        <f t="shared" si="2"/>
        <v>9000</v>
      </c>
      <c r="J29" s="117"/>
      <c r="K29" s="9"/>
      <c r="L29" s="9"/>
      <c r="M29" s="9"/>
      <c r="N29" s="9"/>
    </row>
    <row r="30" spans="1:14" ht="20" x14ac:dyDescent="0.35">
      <c r="B30" s="9"/>
      <c r="C30" s="112" t="s">
        <v>29</v>
      </c>
      <c r="D30" s="113"/>
      <c r="E30" s="114">
        <f>J11</f>
        <v>5000</v>
      </c>
      <c r="F30" s="115"/>
      <c r="G30" s="114">
        <f>J17</f>
        <v>4000</v>
      </c>
      <c r="H30" s="115"/>
      <c r="I30" s="116">
        <f t="shared" si="2"/>
        <v>9000</v>
      </c>
      <c r="J30" s="117"/>
      <c r="K30" s="9"/>
      <c r="L30" s="9"/>
      <c r="M30" s="9"/>
      <c r="N30" s="9"/>
    </row>
    <row r="31" spans="1:14" ht="20" x14ac:dyDescent="0.35">
      <c r="B31" s="9"/>
      <c r="C31" s="112" t="s">
        <v>48</v>
      </c>
      <c r="D31" s="113"/>
      <c r="E31" s="114">
        <f>K11</f>
        <v>5000</v>
      </c>
      <c r="F31" s="115"/>
      <c r="G31" s="114">
        <f>K17</f>
        <v>4000</v>
      </c>
      <c r="H31" s="115"/>
      <c r="I31" s="116">
        <f t="shared" si="2"/>
        <v>9000</v>
      </c>
      <c r="J31" s="117"/>
      <c r="K31" s="9"/>
      <c r="L31" s="9"/>
      <c r="M31" s="9"/>
      <c r="N31" s="9"/>
    </row>
    <row r="32" spans="1:14" ht="20" x14ac:dyDescent="0.35">
      <c r="B32" s="9"/>
      <c r="C32" s="112" t="s">
        <v>30</v>
      </c>
      <c r="D32" s="113"/>
      <c r="E32" s="114">
        <f>L11</f>
        <v>5000</v>
      </c>
      <c r="F32" s="115"/>
      <c r="G32" s="114">
        <f>L17</f>
        <v>4000</v>
      </c>
      <c r="H32" s="115"/>
      <c r="I32" s="116">
        <f t="shared" si="2"/>
        <v>9000</v>
      </c>
      <c r="J32" s="117"/>
      <c r="K32" s="9"/>
      <c r="L32" s="9"/>
      <c r="M32" s="9"/>
      <c r="N32" s="9"/>
    </row>
    <row r="33" spans="2:14" ht="20" x14ac:dyDescent="0.35">
      <c r="B33" s="9"/>
      <c r="C33" s="112" t="s">
        <v>31</v>
      </c>
      <c r="D33" s="113"/>
      <c r="E33" s="114">
        <f>M11</f>
        <v>5000</v>
      </c>
      <c r="F33" s="115"/>
      <c r="G33" s="114">
        <f>M17</f>
        <v>4000</v>
      </c>
      <c r="H33" s="115"/>
      <c r="I33" s="116">
        <f t="shared" si="2"/>
        <v>9000</v>
      </c>
      <c r="J33" s="117"/>
      <c r="K33" s="9"/>
      <c r="L33" s="9"/>
      <c r="M33" s="9"/>
      <c r="N33" s="9"/>
    </row>
    <row r="34" spans="2:14" ht="20" x14ac:dyDescent="0.35">
      <c r="B34" s="9"/>
      <c r="C34" s="112" t="s">
        <v>32</v>
      </c>
      <c r="D34" s="113"/>
      <c r="E34" s="114">
        <f>N11</f>
        <v>5000</v>
      </c>
      <c r="F34" s="115"/>
      <c r="G34" s="114">
        <f>N17</f>
        <v>4000</v>
      </c>
      <c r="H34" s="115"/>
      <c r="I34" s="116">
        <f t="shared" si="2"/>
        <v>9000</v>
      </c>
      <c r="J34" s="117"/>
      <c r="K34" s="9"/>
      <c r="L34" s="9"/>
      <c r="M34" s="9"/>
      <c r="N34" s="9"/>
    </row>
  </sheetData>
  <mergeCells count="54">
    <mergeCell ref="B3:N4"/>
    <mergeCell ref="C21:L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6C7A-67DD-488C-B7B3-EFCEA860DDEB}">
  <sheetPr>
    <tabColor theme="7" tint="0.59999389629810485"/>
  </sheetPr>
  <dimension ref="B1:N48"/>
  <sheetViews>
    <sheetView zoomScale="59" zoomScaleNormal="59" workbookViewId="0">
      <selection activeCell="N39" sqref="N39"/>
    </sheetView>
  </sheetViews>
  <sheetFormatPr baseColWidth="10" defaultRowHeight="14.5" x14ac:dyDescent="0.35"/>
  <cols>
    <col min="2" max="2" width="58.453125" customWidth="1"/>
    <col min="3" max="13" width="15.453125" customWidth="1"/>
    <col min="14" max="14" width="15.6328125" customWidth="1"/>
  </cols>
  <sheetData>
    <row r="1" spans="2:14" ht="78" customHeight="1" x14ac:dyDescent="0.35"/>
    <row r="2" spans="2:14" ht="94" customHeight="1" thickBot="1" x14ac:dyDescent="0.4"/>
    <row r="3" spans="2:14" ht="15" customHeight="1" x14ac:dyDescent="0.35">
      <c r="B3" s="118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2:14" ht="33.75" customHeight="1" x14ac:dyDescent="0.35">
      <c r="B4" s="12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2:14" ht="36.75" customHeight="1" x14ac:dyDescent="0.35">
      <c r="B5" s="86" t="s">
        <v>12</v>
      </c>
      <c r="C5" s="83" t="s">
        <v>1</v>
      </c>
      <c r="D5" s="83" t="s">
        <v>2</v>
      </c>
      <c r="E5" s="83" t="s">
        <v>3</v>
      </c>
      <c r="F5" s="83" t="s">
        <v>4</v>
      </c>
      <c r="G5" s="83" t="s">
        <v>5</v>
      </c>
      <c r="H5" s="83" t="s">
        <v>6</v>
      </c>
      <c r="I5" s="83" t="s">
        <v>7</v>
      </c>
      <c r="J5" s="83" t="s">
        <v>8</v>
      </c>
      <c r="K5" s="83" t="s">
        <v>47</v>
      </c>
      <c r="L5" s="83" t="s">
        <v>9</v>
      </c>
      <c r="M5" s="83" t="s">
        <v>10</v>
      </c>
      <c r="N5" s="83" t="s">
        <v>11</v>
      </c>
    </row>
    <row r="6" spans="2:14" ht="48" customHeight="1" x14ac:dyDescent="0.35">
      <c r="B6" s="2" t="s">
        <v>34</v>
      </c>
      <c r="C6" s="6">
        <v>1000</v>
      </c>
      <c r="D6" s="6">
        <v>1000</v>
      </c>
      <c r="E6" s="6">
        <v>1000</v>
      </c>
      <c r="F6" s="6">
        <v>1000</v>
      </c>
      <c r="G6" s="6">
        <v>1000</v>
      </c>
      <c r="H6" s="6">
        <v>1000</v>
      </c>
      <c r="I6" s="6">
        <v>1000</v>
      </c>
      <c r="J6" s="6">
        <v>1000</v>
      </c>
      <c r="K6" s="6">
        <v>1000</v>
      </c>
      <c r="L6" s="6">
        <v>1000</v>
      </c>
      <c r="M6" s="6">
        <v>1000</v>
      </c>
      <c r="N6" s="6">
        <v>1000</v>
      </c>
    </row>
    <row r="7" spans="2:14" ht="48" customHeight="1" x14ac:dyDescent="0.35">
      <c r="B7" s="3" t="s">
        <v>15</v>
      </c>
      <c r="C7" s="7">
        <v>200</v>
      </c>
      <c r="D7" s="7">
        <v>200</v>
      </c>
      <c r="E7" s="7">
        <v>200</v>
      </c>
      <c r="F7" s="7">
        <v>200</v>
      </c>
      <c r="G7" s="7">
        <v>200</v>
      </c>
      <c r="H7" s="7">
        <v>200</v>
      </c>
      <c r="I7" s="7">
        <v>200</v>
      </c>
      <c r="J7" s="7">
        <v>200</v>
      </c>
      <c r="K7" s="7">
        <v>200</v>
      </c>
      <c r="L7" s="7">
        <v>200</v>
      </c>
      <c r="M7" s="7">
        <v>200</v>
      </c>
      <c r="N7" s="7">
        <v>200</v>
      </c>
    </row>
    <row r="8" spans="2:14" ht="48" customHeight="1" x14ac:dyDescent="0.35">
      <c r="B8" s="2" t="s">
        <v>35</v>
      </c>
      <c r="C8" s="6">
        <v>1000</v>
      </c>
      <c r="D8" s="6">
        <v>1000</v>
      </c>
      <c r="E8" s="6">
        <v>1000</v>
      </c>
      <c r="F8" s="6">
        <v>1000</v>
      </c>
      <c r="G8" s="6">
        <v>1000</v>
      </c>
      <c r="H8" s="6">
        <v>1000</v>
      </c>
      <c r="I8" s="6">
        <v>1000</v>
      </c>
      <c r="J8" s="6">
        <v>1000</v>
      </c>
      <c r="K8" s="6">
        <v>1000</v>
      </c>
      <c r="L8" s="6">
        <v>1000</v>
      </c>
      <c r="M8" s="6">
        <v>1000</v>
      </c>
      <c r="N8" s="6">
        <v>1000</v>
      </c>
    </row>
    <row r="9" spans="2:14" ht="48" customHeight="1" x14ac:dyDescent="0.35">
      <c r="B9" s="3" t="s">
        <v>137</v>
      </c>
      <c r="C9" s="7">
        <v>500</v>
      </c>
      <c r="D9" s="7">
        <v>500</v>
      </c>
      <c r="E9" s="7">
        <v>500</v>
      </c>
      <c r="F9" s="7">
        <v>500</v>
      </c>
      <c r="G9" s="7">
        <v>500</v>
      </c>
      <c r="H9" s="7">
        <v>500</v>
      </c>
      <c r="I9" s="7">
        <v>500</v>
      </c>
      <c r="J9" s="7">
        <v>500</v>
      </c>
      <c r="K9" s="7">
        <v>500</v>
      </c>
      <c r="L9" s="7">
        <v>500</v>
      </c>
      <c r="M9" s="7">
        <v>500</v>
      </c>
      <c r="N9" s="7">
        <v>500</v>
      </c>
    </row>
    <row r="10" spans="2:14" ht="48" customHeight="1" x14ac:dyDescent="0.35">
      <c r="B10" s="2" t="s">
        <v>36</v>
      </c>
      <c r="C10" s="6">
        <v>50</v>
      </c>
      <c r="D10" s="6">
        <v>50</v>
      </c>
      <c r="E10" s="6">
        <v>50</v>
      </c>
      <c r="F10" s="6">
        <v>50</v>
      </c>
      <c r="G10" s="6">
        <v>50</v>
      </c>
      <c r="H10" s="6">
        <v>50</v>
      </c>
      <c r="I10" s="6">
        <v>50</v>
      </c>
      <c r="J10" s="6">
        <v>50</v>
      </c>
      <c r="K10" s="6">
        <v>50</v>
      </c>
      <c r="L10" s="6">
        <v>50</v>
      </c>
      <c r="M10" s="6">
        <v>50</v>
      </c>
      <c r="N10" s="6">
        <v>50</v>
      </c>
    </row>
    <row r="11" spans="2:14" ht="48" customHeight="1" x14ac:dyDescent="0.35">
      <c r="B11" s="2" t="s">
        <v>38</v>
      </c>
      <c r="C11" s="6">
        <v>100</v>
      </c>
      <c r="D11" s="6">
        <v>100</v>
      </c>
      <c r="E11" s="6">
        <v>100</v>
      </c>
      <c r="F11" s="6">
        <v>100</v>
      </c>
      <c r="G11" s="6">
        <v>100</v>
      </c>
      <c r="H11" s="6">
        <v>100</v>
      </c>
      <c r="I11" s="6">
        <v>100</v>
      </c>
      <c r="J11" s="6">
        <v>100</v>
      </c>
      <c r="K11" s="6">
        <v>100</v>
      </c>
      <c r="L11" s="6">
        <v>100</v>
      </c>
      <c r="M11" s="6">
        <v>100</v>
      </c>
      <c r="N11" s="6">
        <v>100</v>
      </c>
    </row>
    <row r="12" spans="2:14" ht="48" customHeight="1" x14ac:dyDescent="0.35">
      <c r="B12" s="3" t="s">
        <v>37</v>
      </c>
      <c r="C12" s="7">
        <v>500</v>
      </c>
      <c r="D12" s="7">
        <v>500</v>
      </c>
      <c r="E12" s="7">
        <v>500</v>
      </c>
      <c r="F12" s="7">
        <v>500</v>
      </c>
      <c r="G12" s="7">
        <v>500</v>
      </c>
      <c r="H12" s="7">
        <v>500</v>
      </c>
      <c r="I12" s="7">
        <v>500</v>
      </c>
      <c r="J12" s="7">
        <v>500</v>
      </c>
      <c r="K12" s="7">
        <v>500</v>
      </c>
      <c r="L12" s="7">
        <v>500</v>
      </c>
      <c r="M12" s="7">
        <v>500</v>
      </c>
      <c r="N12" s="7">
        <v>500</v>
      </c>
    </row>
    <row r="13" spans="2:14" ht="48" customHeight="1" x14ac:dyDescent="0.35">
      <c r="B13" s="3" t="s">
        <v>13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7">
        <v>50</v>
      </c>
      <c r="I13" s="7">
        <v>50</v>
      </c>
      <c r="J13" s="7">
        <v>50</v>
      </c>
      <c r="K13" s="7">
        <v>50</v>
      </c>
      <c r="L13" s="7">
        <v>50</v>
      </c>
      <c r="M13" s="7">
        <v>50</v>
      </c>
      <c r="N13" s="7">
        <v>50</v>
      </c>
    </row>
    <row r="14" spans="2:14" ht="48" customHeight="1" x14ac:dyDescent="0.35">
      <c r="B14" s="88" t="s">
        <v>106</v>
      </c>
      <c r="C14" s="89">
        <f>SUM(C6:C13)</f>
        <v>3400</v>
      </c>
      <c r="D14" s="89">
        <f t="shared" ref="D14:M14" si="0">SUM(D6:D13)</f>
        <v>3400</v>
      </c>
      <c r="E14" s="89">
        <f t="shared" si="0"/>
        <v>3400</v>
      </c>
      <c r="F14" s="89">
        <f t="shared" si="0"/>
        <v>3400</v>
      </c>
      <c r="G14" s="89">
        <f t="shared" si="0"/>
        <v>3400</v>
      </c>
      <c r="H14" s="89">
        <f t="shared" si="0"/>
        <v>3400</v>
      </c>
      <c r="I14" s="89">
        <f t="shared" si="0"/>
        <v>3400</v>
      </c>
      <c r="J14" s="89">
        <f t="shared" si="0"/>
        <v>3400</v>
      </c>
      <c r="K14" s="89">
        <f t="shared" si="0"/>
        <v>3400</v>
      </c>
      <c r="L14" s="89">
        <f t="shared" si="0"/>
        <v>3400</v>
      </c>
      <c r="M14" s="89">
        <f t="shared" si="0"/>
        <v>3400</v>
      </c>
      <c r="N14" s="89">
        <f>SUM(N6:N13)</f>
        <v>3400</v>
      </c>
    </row>
    <row r="15" spans="2:14" ht="36.75" customHeight="1" x14ac:dyDescent="0.35">
      <c r="B15" s="87" t="s">
        <v>14</v>
      </c>
      <c r="C15" s="84" t="s">
        <v>1</v>
      </c>
      <c r="D15" s="84" t="s">
        <v>2</v>
      </c>
      <c r="E15" s="84" t="s">
        <v>3</v>
      </c>
      <c r="F15" s="84" t="s">
        <v>4</v>
      </c>
      <c r="G15" s="84" t="s">
        <v>5</v>
      </c>
      <c r="H15" s="84" t="s">
        <v>6</v>
      </c>
      <c r="I15" s="84" t="s">
        <v>7</v>
      </c>
      <c r="J15" s="84" t="s">
        <v>8</v>
      </c>
      <c r="K15" s="84" t="s">
        <v>47</v>
      </c>
      <c r="L15" s="84" t="s">
        <v>9</v>
      </c>
      <c r="M15" s="84" t="s">
        <v>10</v>
      </c>
      <c r="N15" s="85" t="s">
        <v>11</v>
      </c>
    </row>
    <row r="16" spans="2:14" ht="48" customHeight="1" x14ac:dyDescent="0.35">
      <c r="B16" s="2" t="s">
        <v>39</v>
      </c>
      <c r="C16" s="6">
        <v>300</v>
      </c>
      <c r="D16" s="6">
        <v>300</v>
      </c>
      <c r="E16" s="6">
        <v>300</v>
      </c>
      <c r="F16" s="6">
        <v>300</v>
      </c>
      <c r="G16" s="6">
        <v>300</v>
      </c>
      <c r="H16" s="6">
        <v>300</v>
      </c>
      <c r="I16" s="6">
        <v>300</v>
      </c>
      <c r="J16" s="6">
        <v>300</v>
      </c>
      <c r="K16" s="6">
        <v>300</v>
      </c>
      <c r="L16" s="6">
        <v>300</v>
      </c>
      <c r="M16" s="6">
        <v>300</v>
      </c>
      <c r="N16" s="6">
        <v>300</v>
      </c>
    </row>
    <row r="17" spans="2:14" ht="48" customHeight="1" x14ac:dyDescent="0.35">
      <c r="B17" s="3" t="s">
        <v>40</v>
      </c>
      <c r="C17" s="7">
        <v>100</v>
      </c>
      <c r="D17" s="7">
        <v>100</v>
      </c>
      <c r="E17" s="7">
        <v>100</v>
      </c>
      <c r="F17" s="7">
        <v>100</v>
      </c>
      <c r="G17" s="7">
        <v>100</v>
      </c>
      <c r="H17" s="7">
        <v>100</v>
      </c>
      <c r="I17" s="7">
        <v>100</v>
      </c>
      <c r="J17" s="7">
        <v>100</v>
      </c>
      <c r="K17" s="7">
        <v>100</v>
      </c>
      <c r="L17" s="7">
        <v>100</v>
      </c>
      <c r="M17" s="7">
        <v>100</v>
      </c>
      <c r="N17" s="7">
        <v>100</v>
      </c>
    </row>
    <row r="18" spans="2:14" ht="48" customHeight="1" x14ac:dyDescent="0.35">
      <c r="B18" s="2" t="s">
        <v>107</v>
      </c>
      <c r="C18" s="6">
        <v>100</v>
      </c>
      <c r="D18" s="6">
        <v>100</v>
      </c>
      <c r="E18" s="6">
        <v>100</v>
      </c>
      <c r="F18" s="6">
        <v>100</v>
      </c>
      <c r="G18" s="6">
        <v>100</v>
      </c>
      <c r="H18" s="6">
        <v>100</v>
      </c>
      <c r="I18" s="6">
        <v>100</v>
      </c>
      <c r="J18" s="6">
        <v>100</v>
      </c>
      <c r="K18" s="6">
        <v>100</v>
      </c>
      <c r="L18" s="6">
        <v>100</v>
      </c>
      <c r="M18" s="6">
        <v>100</v>
      </c>
      <c r="N18" s="6">
        <v>100</v>
      </c>
    </row>
    <row r="19" spans="2:14" ht="48" customHeight="1" x14ac:dyDescent="0.35">
      <c r="B19" s="3" t="s">
        <v>16</v>
      </c>
      <c r="C19" s="7">
        <v>500</v>
      </c>
      <c r="D19" s="7">
        <v>500</v>
      </c>
      <c r="E19" s="7">
        <v>500</v>
      </c>
      <c r="F19" s="7">
        <v>500</v>
      </c>
      <c r="G19" s="7">
        <v>500</v>
      </c>
      <c r="H19" s="7">
        <v>500</v>
      </c>
      <c r="I19" s="7">
        <v>500</v>
      </c>
      <c r="J19" s="7">
        <v>500</v>
      </c>
      <c r="K19" s="7">
        <v>500</v>
      </c>
      <c r="L19" s="7">
        <v>500</v>
      </c>
      <c r="M19" s="7">
        <v>500</v>
      </c>
      <c r="N19" s="7">
        <v>500</v>
      </c>
    </row>
    <row r="20" spans="2:14" ht="48" customHeight="1" x14ac:dyDescent="0.35">
      <c r="B20" s="2" t="s">
        <v>108</v>
      </c>
      <c r="C20" s="6">
        <v>50</v>
      </c>
      <c r="D20" s="6">
        <v>50</v>
      </c>
      <c r="E20" s="6">
        <v>50</v>
      </c>
      <c r="F20" s="6">
        <v>50</v>
      </c>
      <c r="G20" s="6">
        <v>50</v>
      </c>
      <c r="H20" s="6">
        <v>50</v>
      </c>
      <c r="I20" s="6">
        <v>50</v>
      </c>
      <c r="J20" s="6">
        <v>50</v>
      </c>
      <c r="K20" s="6">
        <v>50</v>
      </c>
      <c r="L20" s="6">
        <v>50</v>
      </c>
      <c r="M20" s="6">
        <v>50</v>
      </c>
      <c r="N20" s="6">
        <v>50</v>
      </c>
    </row>
    <row r="21" spans="2:14" ht="48" customHeight="1" x14ac:dyDescent="0.35">
      <c r="B21" s="3" t="s">
        <v>17</v>
      </c>
      <c r="C21" s="7">
        <v>100</v>
      </c>
      <c r="D21" s="7">
        <v>100</v>
      </c>
      <c r="E21" s="7">
        <v>100</v>
      </c>
      <c r="F21" s="7">
        <v>100</v>
      </c>
      <c r="G21" s="7">
        <v>100</v>
      </c>
      <c r="H21" s="7">
        <v>100</v>
      </c>
      <c r="I21" s="7">
        <v>100</v>
      </c>
      <c r="J21" s="7">
        <v>100</v>
      </c>
      <c r="K21" s="7">
        <v>100</v>
      </c>
      <c r="L21" s="7">
        <v>100</v>
      </c>
      <c r="M21" s="7">
        <v>100</v>
      </c>
      <c r="N21" s="7">
        <v>100</v>
      </c>
    </row>
    <row r="22" spans="2:14" ht="48" customHeight="1" x14ac:dyDescent="0.35">
      <c r="B22" s="2" t="s">
        <v>13</v>
      </c>
      <c r="C22" s="6">
        <v>50</v>
      </c>
      <c r="D22" s="6">
        <v>50</v>
      </c>
      <c r="E22" s="6">
        <v>50</v>
      </c>
      <c r="F22" s="6">
        <v>50</v>
      </c>
      <c r="G22" s="6">
        <v>50</v>
      </c>
      <c r="H22" s="6">
        <v>50</v>
      </c>
      <c r="I22" s="6">
        <v>50</v>
      </c>
      <c r="J22" s="6">
        <v>50</v>
      </c>
      <c r="K22" s="6">
        <v>50</v>
      </c>
      <c r="L22" s="6">
        <v>50</v>
      </c>
      <c r="M22" s="6">
        <v>50</v>
      </c>
      <c r="N22" s="6">
        <v>50</v>
      </c>
    </row>
    <row r="23" spans="2:14" ht="48" customHeight="1" x14ac:dyDescent="0.35">
      <c r="B23" s="3" t="s">
        <v>13</v>
      </c>
      <c r="C23" s="7">
        <v>50</v>
      </c>
      <c r="D23" s="7">
        <v>50</v>
      </c>
      <c r="E23" s="7">
        <v>50</v>
      </c>
      <c r="F23" s="7">
        <v>50</v>
      </c>
      <c r="G23" s="7">
        <v>50</v>
      </c>
      <c r="H23" s="7">
        <v>50</v>
      </c>
      <c r="I23" s="7">
        <v>50</v>
      </c>
      <c r="J23" s="7">
        <v>50</v>
      </c>
      <c r="K23" s="7">
        <v>50</v>
      </c>
      <c r="L23" s="7">
        <v>50</v>
      </c>
      <c r="M23" s="7">
        <v>50</v>
      </c>
      <c r="N23" s="7">
        <v>50</v>
      </c>
    </row>
    <row r="24" spans="2:14" ht="48" customHeight="1" x14ac:dyDescent="0.35">
      <c r="B24" s="2" t="s">
        <v>13</v>
      </c>
      <c r="C24" s="6">
        <v>50</v>
      </c>
      <c r="D24" s="6">
        <v>50</v>
      </c>
      <c r="E24" s="6">
        <v>50</v>
      </c>
      <c r="F24" s="6">
        <v>50</v>
      </c>
      <c r="G24" s="6">
        <v>50</v>
      </c>
      <c r="H24" s="6">
        <v>50</v>
      </c>
      <c r="I24" s="6">
        <v>50</v>
      </c>
      <c r="J24" s="6">
        <v>50</v>
      </c>
      <c r="K24" s="6">
        <v>50</v>
      </c>
      <c r="L24" s="6">
        <v>50</v>
      </c>
      <c r="M24" s="6">
        <v>50</v>
      </c>
      <c r="N24" s="6">
        <v>50</v>
      </c>
    </row>
    <row r="25" spans="2:14" ht="48" customHeight="1" x14ac:dyDescent="0.35">
      <c r="B25" s="88" t="s">
        <v>109</v>
      </c>
      <c r="C25" s="89">
        <f>SUM(C16:C24)</f>
        <v>1300</v>
      </c>
      <c r="D25" s="89">
        <f t="shared" ref="D25:N25" si="1">SUM(D16:D24)</f>
        <v>1300</v>
      </c>
      <c r="E25" s="89">
        <f t="shared" si="1"/>
        <v>1300</v>
      </c>
      <c r="F25" s="89">
        <f t="shared" si="1"/>
        <v>1300</v>
      </c>
      <c r="G25" s="89">
        <f t="shared" si="1"/>
        <v>1300</v>
      </c>
      <c r="H25" s="89">
        <f t="shared" si="1"/>
        <v>1300</v>
      </c>
      <c r="I25" s="89">
        <f t="shared" si="1"/>
        <v>1300</v>
      </c>
      <c r="J25" s="89">
        <f t="shared" si="1"/>
        <v>1300</v>
      </c>
      <c r="K25" s="89">
        <f t="shared" si="1"/>
        <v>1300</v>
      </c>
      <c r="L25" s="89">
        <f t="shared" si="1"/>
        <v>1300</v>
      </c>
      <c r="M25" s="89">
        <f t="shared" si="1"/>
        <v>1300</v>
      </c>
      <c r="N25" s="89">
        <f t="shared" si="1"/>
        <v>1300</v>
      </c>
    </row>
    <row r="26" spans="2:14" ht="48" customHeight="1" x14ac:dyDescent="0.35">
      <c r="B26" s="87" t="s">
        <v>42</v>
      </c>
      <c r="C26" s="84" t="s">
        <v>1</v>
      </c>
      <c r="D26" s="84" t="s">
        <v>2</v>
      </c>
      <c r="E26" s="84" t="s">
        <v>3</v>
      </c>
      <c r="F26" s="84" t="s">
        <v>4</v>
      </c>
      <c r="G26" s="84" t="s">
        <v>5</v>
      </c>
      <c r="H26" s="84" t="s">
        <v>6</v>
      </c>
      <c r="I26" s="84" t="s">
        <v>7</v>
      </c>
      <c r="J26" s="84" t="s">
        <v>8</v>
      </c>
      <c r="K26" s="84" t="s">
        <v>47</v>
      </c>
      <c r="L26" s="84" t="s">
        <v>9</v>
      </c>
      <c r="M26" s="84" t="s">
        <v>10</v>
      </c>
      <c r="N26" s="85" t="s">
        <v>11</v>
      </c>
    </row>
    <row r="27" spans="2:14" ht="48" customHeight="1" x14ac:dyDescent="0.35">
      <c r="B27" s="3" t="s">
        <v>43</v>
      </c>
      <c r="C27" s="7">
        <v>200</v>
      </c>
      <c r="D27" s="7">
        <v>200</v>
      </c>
      <c r="E27" s="7">
        <v>200</v>
      </c>
      <c r="F27" s="7">
        <v>200</v>
      </c>
      <c r="G27" s="7">
        <v>200</v>
      </c>
      <c r="H27" s="7">
        <v>200</v>
      </c>
      <c r="I27" s="7">
        <v>200</v>
      </c>
      <c r="J27" s="7">
        <v>200</v>
      </c>
      <c r="K27" s="7">
        <v>200</v>
      </c>
      <c r="L27" s="7">
        <v>200</v>
      </c>
      <c r="M27" s="7">
        <v>200</v>
      </c>
      <c r="N27" s="7">
        <v>200</v>
      </c>
    </row>
    <row r="28" spans="2:14" ht="48" customHeight="1" x14ac:dyDescent="0.35">
      <c r="B28" s="2" t="s">
        <v>110</v>
      </c>
      <c r="C28" s="6">
        <v>50</v>
      </c>
      <c r="D28" s="6">
        <v>50</v>
      </c>
      <c r="E28" s="6">
        <v>50</v>
      </c>
      <c r="F28" s="6">
        <v>50</v>
      </c>
      <c r="G28" s="6">
        <v>50</v>
      </c>
      <c r="H28" s="6">
        <v>50</v>
      </c>
      <c r="I28" s="6">
        <v>50</v>
      </c>
      <c r="J28" s="6">
        <v>50</v>
      </c>
      <c r="K28" s="6">
        <v>50</v>
      </c>
      <c r="L28" s="6">
        <v>50</v>
      </c>
      <c r="M28" s="6">
        <v>50</v>
      </c>
      <c r="N28" s="6">
        <v>50</v>
      </c>
    </row>
    <row r="29" spans="2:14" ht="48" customHeight="1" x14ac:dyDescent="0.35">
      <c r="B29" s="3" t="s">
        <v>111</v>
      </c>
      <c r="C29" s="7">
        <v>30</v>
      </c>
      <c r="D29" s="7">
        <v>30</v>
      </c>
      <c r="E29" s="7">
        <v>30</v>
      </c>
      <c r="F29" s="7">
        <v>30</v>
      </c>
      <c r="G29" s="7">
        <v>30</v>
      </c>
      <c r="H29" s="7">
        <v>30</v>
      </c>
      <c r="I29" s="7">
        <v>30</v>
      </c>
      <c r="J29" s="7">
        <v>30</v>
      </c>
      <c r="K29" s="7">
        <v>30</v>
      </c>
      <c r="L29" s="7">
        <v>30</v>
      </c>
      <c r="M29" s="7">
        <v>30</v>
      </c>
      <c r="N29" s="7">
        <v>30</v>
      </c>
    </row>
    <row r="30" spans="2:14" ht="48" customHeight="1" x14ac:dyDescent="0.35">
      <c r="B30" s="2" t="s">
        <v>13</v>
      </c>
      <c r="C30" s="6">
        <v>20</v>
      </c>
      <c r="D30" s="6">
        <v>20</v>
      </c>
      <c r="E30" s="6">
        <v>20</v>
      </c>
      <c r="F30" s="6">
        <v>20</v>
      </c>
      <c r="G30" s="6">
        <v>20</v>
      </c>
      <c r="H30" s="6">
        <v>20</v>
      </c>
      <c r="I30" s="6">
        <v>20</v>
      </c>
      <c r="J30" s="6">
        <v>20</v>
      </c>
      <c r="K30" s="6">
        <v>20</v>
      </c>
      <c r="L30" s="6">
        <v>20</v>
      </c>
      <c r="M30" s="6">
        <v>20</v>
      </c>
      <c r="N30" s="6">
        <v>20</v>
      </c>
    </row>
    <row r="31" spans="2:14" ht="48" customHeight="1" x14ac:dyDescent="0.35">
      <c r="B31" s="88" t="s">
        <v>112</v>
      </c>
      <c r="C31" s="89">
        <f>SUM(C27:C30)</f>
        <v>300</v>
      </c>
      <c r="D31" s="89">
        <f t="shared" ref="D31:N31" si="2">SUM(D27:D30)</f>
        <v>300</v>
      </c>
      <c r="E31" s="89">
        <f t="shared" si="2"/>
        <v>300</v>
      </c>
      <c r="F31" s="89">
        <f t="shared" si="2"/>
        <v>300</v>
      </c>
      <c r="G31" s="89">
        <f t="shared" si="2"/>
        <v>300</v>
      </c>
      <c r="H31" s="89">
        <f t="shared" si="2"/>
        <v>300</v>
      </c>
      <c r="I31" s="89">
        <f t="shared" si="2"/>
        <v>300</v>
      </c>
      <c r="J31" s="89">
        <f t="shared" si="2"/>
        <v>300</v>
      </c>
      <c r="K31" s="89">
        <f t="shared" si="2"/>
        <v>300</v>
      </c>
      <c r="L31" s="89">
        <f t="shared" si="2"/>
        <v>300</v>
      </c>
      <c r="M31" s="89">
        <f t="shared" si="2"/>
        <v>300</v>
      </c>
      <c r="N31" s="89">
        <f t="shared" si="2"/>
        <v>300</v>
      </c>
    </row>
    <row r="32" spans="2:14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ht="23.5" x14ac:dyDescent="0.55000000000000004">
      <c r="B33" s="24" t="s">
        <v>105</v>
      </c>
      <c r="C33" s="28"/>
      <c r="D33" s="21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ht="35.5" customHeight="1" x14ac:dyDescent="0.35">
      <c r="B35" s="9"/>
      <c r="C35" s="124" t="s">
        <v>20</v>
      </c>
      <c r="D35" s="124"/>
      <c r="E35" s="124"/>
      <c r="F35" s="124"/>
      <c r="G35" s="124"/>
      <c r="H35" s="124"/>
      <c r="I35" s="124"/>
      <c r="J35" s="124"/>
      <c r="K35" s="124"/>
      <c r="L35" s="124"/>
      <c r="M35" s="9"/>
      <c r="N35" s="9"/>
    </row>
    <row r="36" spans="2:14" ht="33.75" customHeight="1" x14ac:dyDescent="0.35">
      <c r="B36" s="9"/>
      <c r="C36" s="129" t="s">
        <v>21</v>
      </c>
      <c r="D36" s="130"/>
      <c r="E36" s="132" t="s">
        <v>113</v>
      </c>
      <c r="F36" s="132"/>
      <c r="G36" s="132" t="s">
        <v>114</v>
      </c>
      <c r="H36" s="132"/>
      <c r="I36" s="132" t="s">
        <v>115</v>
      </c>
      <c r="J36" s="132"/>
      <c r="K36" s="128" t="s">
        <v>33</v>
      </c>
      <c r="L36" s="128"/>
      <c r="M36" s="9"/>
      <c r="N36" s="9"/>
    </row>
    <row r="37" spans="2:14" ht="33.75" customHeight="1" x14ac:dyDescent="0.35">
      <c r="B37" s="9"/>
      <c r="C37" s="112" t="s">
        <v>22</v>
      </c>
      <c r="D37" s="113"/>
      <c r="E37" s="116">
        <f>C14</f>
        <v>3400</v>
      </c>
      <c r="F37" s="116"/>
      <c r="G37" s="116">
        <f>C25</f>
        <v>1300</v>
      </c>
      <c r="H37" s="117"/>
      <c r="I37" s="116">
        <f>C31</f>
        <v>300</v>
      </c>
      <c r="J37" s="117"/>
      <c r="K37" s="131">
        <f>SUM(E37:J37)</f>
        <v>5000</v>
      </c>
      <c r="L37" s="131"/>
      <c r="M37" s="9"/>
      <c r="N37" s="9"/>
    </row>
    <row r="38" spans="2:14" ht="33.75" customHeight="1" x14ac:dyDescent="0.35">
      <c r="B38" s="9"/>
      <c r="C38" s="112" t="s">
        <v>23</v>
      </c>
      <c r="D38" s="113"/>
      <c r="E38" s="114">
        <f>D14</f>
        <v>3400</v>
      </c>
      <c r="F38" s="115"/>
      <c r="G38" s="114">
        <f>D25</f>
        <v>1300</v>
      </c>
      <c r="H38" s="115"/>
      <c r="I38" s="114">
        <f>D31</f>
        <v>300</v>
      </c>
      <c r="J38" s="115"/>
      <c r="K38" s="131">
        <f t="shared" ref="K38:K48" si="3">SUM(E38:J38)</f>
        <v>5000</v>
      </c>
      <c r="L38" s="131"/>
      <c r="M38" s="9"/>
      <c r="N38" s="9"/>
    </row>
    <row r="39" spans="2:14" ht="33.75" customHeight="1" x14ac:dyDescent="0.35">
      <c r="B39" s="9"/>
      <c r="C39" s="112" t="s">
        <v>24</v>
      </c>
      <c r="D39" s="113"/>
      <c r="E39" s="114">
        <f>E14</f>
        <v>3400</v>
      </c>
      <c r="F39" s="115"/>
      <c r="G39" s="114">
        <f>E25</f>
        <v>1300</v>
      </c>
      <c r="H39" s="115"/>
      <c r="I39" s="114">
        <f>E31</f>
        <v>300</v>
      </c>
      <c r="J39" s="115"/>
      <c r="K39" s="131">
        <f t="shared" si="3"/>
        <v>5000</v>
      </c>
      <c r="L39" s="131"/>
      <c r="M39" s="9"/>
      <c r="N39" s="9"/>
    </row>
    <row r="40" spans="2:14" ht="33.75" customHeight="1" x14ac:dyDescent="0.35">
      <c r="B40" s="9"/>
      <c r="C40" s="112" t="s">
        <v>25</v>
      </c>
      <c r="D40" s="113"/>
      <c r="E40" s="114">
        <f>F14</f>
        <v>3400</v>
      </c>
      <c r="F40" s="115"/>
      <c r="G40" s="114">
        <f>F25</f>
        <v>1300</v>
      </c>
      <c r="H40" s="115"/>
      <c r="I40" s="114">
        <f>F31</f>
        <v>300</v>
      </c>
      <c r="J40" s="115"/>
      <c r="K40" s="131">
        <f t="shared" si="3"/>
        <v>5000</v>
      </c>
      <c r="L40" s="131"/>
      <c r="M40" s="9"/>
      <c r="N40" s="9"/>
    </row>
    <row r="41" spans="2:14" ht="33.75" customHeight="1" x14ac:dyDescent="0.35">
      <c r="B41" s="9"/>
      <c r="C41" s="112" t="s">
        <v>26</v>
      </c>
      <c r="D41" s="113"/>
      <c r="E41" s="114">
        <f>G14</f>
        <v>3400</v>
      </c>
      <c r="F41" s="115"/>
      <c r="G41" s="114">
        <f>G25</f>
        <v>1300</v>
      </c>
      <c r="H41" s="115"/>
      <c r="I41" s="114">
        <f>G31</f>
        <v>300</v>
      </c>
      <c r="J41" s="115"/>
      <c r="K41" s="131">
        <f t="shared" si="3"/>
        <v>5000</v>
      </c>
      <c r="L41" s="131"/>
      <c r="M41" s="9"/>
      <c r="N41" s="9"/>
    </row>
    <row r="42" spans="2:14" ht="33.75" customHeight="1" x14ac:dyDescent="0.35">
      <c r="B42" s="9"/>
      <c r="C42" s="112" t="s">
        <v>27</v>
      </c>
      <c r="D42" s="113"/>
      <c r="E42" s="114">
        <f>H14</f>
        <v>3400</v>
      </c>
      <c r="F42" s="115"/>
      <c r="G42" s="114">
        <f>H25</f>
        <v>1300</v>
      </c>
      <c r="H42" s="115"/>
      <c r="I42" s="114">
        <f>H31</f>
        <v>300</v>
      </c>
      <c r="J42" s="115"/>
      <c r="K42" s="131">
        <f t="shared" si="3"/>
        <v>5000</v>
      </c>
      <c r="L42" s="131"/>
      <c r="M42" s="9"/>
      <c r="N42" s="9"/>
    </row>
    <row r="43" spans="2:14" ht="33.75" customHeight="1" x14ac:dyDescent="0.35">
      <c r="B43" s="9"/>
      <c r="C43" s="112" t="s">
        <v>28</v>
      </c>
      <c r="D43" s="113"/>
      <c r="E43" s="114">
        <f>I14</f>
        <v>3400</v>
      </c>
      <c r="F43" s="115"/>
      <c r="G43" s="114">
        <f>I25</f>
        <v>1300</v>
      </c>
      <c r="H43" s="115"/>
      <c r="I43" s="114">
        <f>I31</f>
        <v>300</v>
      </c>
      <c r="J43" s="115"/>
      <c r="K43" s="131">
        <f t="shared" si="3"/>
        <v>5000</v>
      </c>
      <c r="L43" s="131"/>
      <c r="M43" s="9"/>
      <c r="N43" s="9"/>
    </row>
    <row r="44" spans="2:14" ht="33.75" customHeight="1" x14ac:dyDescent="0.35">
      <c r="B44" s="9"/>
      <c r="C44" s="112" t="s">
        <v>29</v>
      </c>
      <c r="D44" s="113"/>
      <c r="E44" s="114">
        <f>J14</f>
        <v>3400</v>
      </c>
      <c r="F44" s="115"/>
      <c r="G44" s="114">
        <f>J25</f>
        <v>1300</v>
      </c>
      <c r="H44" s="115"/>
      <c r="I44" s="114">
        <f>J31</f>
        <v>300</v>
      </c>
      <c r="J44" s="115"/>
      <c r="K44" s="131">
        <f t="shared" si="3"/>
        <v>5000</v>
      </c>
      <c r="L44" s="131"/>
      <c r="M44" s="9"/>
      <c r="N44" s="9"/>
    </row>
    <row r="45" spans="2:14" ht="33.75" customHeight="1" x14ac:dyDescent="0.35">
      <c r="B45" s="9"/>
      <c r="C45" s="112" t="s">
        <v>48</v>
      </c>
      <c r="D45" s="113"/>
      <c r="E45" s="114">
        <f>K14</f>
        <v>3400</v>
      </c>
      <c r="F45" s="115"/>
      <c r="G45" s="114">
        <f>K25</f>
        <v>1300</v>
      </c>
      <c r="H45" s="115"/>
      <c r="I45" s="114">
        <f>K31</f>
        <v>300</v>
      </c>
      <c r="J45" s="115"/>
      <c r="K45" s="131">
        <f t="shared" si="3"/>
        <v>5000</v>
      </c>
      <c r="L45" s="131"/>
      <c r="M45" s="9"/>
      <c r="N45" s="9"/>
    </row>
    <row r="46" spans="2:14" ht="33.75" customHeight="1" x14ac:dyDescent="0.35">
      <c r="B46" s="9"/>
      <c r="C46" s="112" t="s">
        <v>30</v>
      </c>
      <c r="D46" s="113"/>
      <c r="E46" s="114">
        <f>L14</f>
        <v>3400</v>
      </c>
      <c r="F46" s="115"/>
      <c r="G46" s="114">
        <f>L25</f>
        <v>1300</v>
      </c>
      <c r="H46" s="115"/>
      <c r="I46" s="114">
        <f>L31</f>
        <v>300</v>
      </c>
      <c r="J46" s="115"/>
      <c r="K46" s="131">
        <f t="shared" si="3"/>
        <v>5000</v>
      </c>
      <c r="L46" s="131"/>
      <c r="M46" s="9"/>
      <c r="N46" s="9"/>
    </row>
    <row r="47" spans="2:14" ht="33.75" customHeight="1" x14ac:dyDescent="0.35">
      <c r="B47" s="9"/>
      <c r="C47" s="112" t="s">
        <v>31</v>
      </c>
      <c r="D47" s="113"/>
      <c r="E47" s="114">
        <f>M14</f>
        <v>3400</v>
      </c>
      <c r="F47" s="115"/>
      <c r="G47" s="114">
        <f>M25</f>
        <v>1300</v>
      </c>
      <c r="H47" s="115"/>
      <c r="I47" s="114">
        <f>M31</f>
        <v>300</v>
      </c>
      <c r="J47" s="115"/>
      <c r="K47" s="131">
        <f t="shared" si="3"/>
        <v>5000</v>
      </c>
      <c r="L47" s="131"/>
      <c r="M47" s="9"/>
      <c r="N47" s="9"/>
    </row>
    <row r="48" spans="2:14" ht="33.75" customHeight="1" x14ac:dyDescent="0.35">
      <c r="B48" s="9"/>
      <c r="C48" s="112" t="s">
        <v>32</v>
      </c>
      <c r="D48" s="113"/>
      <c r="E48" s="114">
        <f>N14</f>
        <v>3400</v>
      </c>
      <c r="F48" s="115"/>
      <c r="G48" s="114">
        <f>N25</f>
        <v>1300</v>
      </c>
      <c r="H48" s="115"/>
      <c r="I48" s="114">
        <f>N31</f>
        <v>300</v>
      </c>
      <c r="J48" s="115"/>
      <c r="K48" s="131">
        <f t="shared" si="3"/>
        <v>5000</v>
      </c>
      <c r="L48" s="131"/>
      <c r="M48" s="9"/>
      <c r="N48" s="9"/>
    </row>
  </sheetData>
  <mergeCells count="67">
    <mergeCell ref="K48:L48"/>
    <mergeCell ref="K43:L43"/>
    <mergeCell ref="K44:L44"/>
    <mergeCell ref="K45:L45"/>
    <mergeCell ref="K46:L46"/>
    <mergeCell ref="K47:L47"/>
    <mergeCell ref="K38:L38"/>
    <mergeCell ref="K39:L39"/>
    <mergeCell ref="K40:L40"/>
    <mergeCell ref="K41:L41"/>
    <mergeCell ref="K42:L42"/>
    <mergeCell ref="G44:H44"/>
    <mergeCell ref="G45:H45"/>
    <mergeCell ref="G46:H46"/>
    <mergeCell ref="G47:H47"/>
    <mergeCell ref="G48:H48"/>
    <mergeCell ref="E43:F43"/>
    <mergeCell ref="G38:H38"/>
    <mergeCell ref="G39:H39"/>
    <mergeCell ref="G40:H40"/>
    <mergeCell ref="G41:H41"/>
    <mergeCell ref="G42:H42"/>
    <mergeCell ref="G43:H43"/>
    <mergeCell ref="E38:F38"/>
    <mergeCell ref="E39:F39"/>
    <mergeCell ref="E40:F40"/>
    <mergeCell ref="E41:F41"/>
    <mergeCell ref="E42:F42"/>
    <mergeCell ref="E48:F48"/>
    <mergeCell ref="E47:F47"/>
    <mergeCell ref="E46:F46"/>
    <mergeCell ref="E45:F45"/>
    <mergeCell ref="E44:F44"/>
    <mergeCell ref="C48:D48"/>
    <mergeCell ref="E36:F36"/>
    <mergeCell ref="G36:H36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B3:N4"/>
    <mergeCell ref="C36:D36"/>
    <mergeCell ref="C37:D37"/>
    <mergeCell ref="E37:F37"/>
    <mergeCell ref="G37:H37"/>
    <mergeCell ref="C35:L35"/>
    <mergeCell ref="K36:L36"/>
    <mergeCell ref="K37:L37"/>
  </mergeCells>
  <phoneticPr fontId="3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92A2-CE10-4469-8FCB-80D8DB0BE39C}">
  <sheetPr>
    <tabColor theme="2" tint="-0.249977111117893"/>
  </sheetPr>
  <dimension ref="B1:N25"/>
  <sheetViews>
    <sheetView zoomScale="48" zoomScaleNormal="48" workbookViewId="0">
      <selection activeCell="R1" sqref="R1"/>
    </sheetView>
  </sheetViews>
  <sheetFormatPr baseColWidth="10" defaultRowHeight="14.5" x14ac:dyDescent="0.35"/>
  <cols>
    <col min="2" max="2" width="26.6328125" customWidth="1"/>
    <col min="3" max="3" width="24.453125" customWidth="1"/>
    <col min="4" max="4" width="27.1796875" customWidth="1"/>
    <col min="5" max="5" width="20" customWidth="1"/>
    <col min="6" max="6" width="12.6328125" customWidth="1"/>
    <col min="7" max="7" width="13.453125" customWidth="1"/>
    <col min="10" max="10" width="15" customWidth="1"/>
    <col min="11" max="11" width="16" customWidth="1"/>
    <col min="12" max="12" width="14.36328125" customWidth="1"/>
    <col min="13" max="13" width="15.453125" customWidth="1"/>
    <col min="14" max="14" width="15.36328125" customWidth="1"/>
  </cols>
  <sheetData>
    <row r="1" spans="2:14" ht="120" customHeight="1" thickBot="1" x14ac:dyDescent="0.4"/>
    <row r="2" spans="2:14" ht="54" customHeight="1" x14ac:dyDescent="0.35">
      <c r="B2" s="133" t="s">
        <v>64</v>
      </c>
      <c r="C2" s="134"/>
      <c r="D2" s="134"/>
      <c r="E2" s="135"/>
    </row>
    <row r="3" spans="2:14" ht="35" customHeight="1" thickBot="1" x14ac:dyDescent="0.4">
      <c r="B3" s="10"/>
      <c r="C3" s="11"/>
      <c r="D3" s="11"/>
      <c r="E3" s="12"/>
    </row>
    <row r="4" spans="2:14" ht="45" customHeight="1" x14ac:dyDescent="0.35">
      <c r="B4" s="83" t="s">
        <v>116</v>
      </c>
      <c r="C4" s="83" t="s">
        <v>117</v>
      </c>
      <c r="D4" s="83" t="s">
        <v>118</v>
      </c>
      <c r="E4" s="83" t="s">
        <v>119</v>
      </c>
    </row>
    <row r="5" spans="2:14" ht="29.25" customHeight="1" thickBot="1" x14ac:dyDescent="0.4">
      <c r="B5" s="13" t="s">
        <v>120</v>
      </c>
      <c r="C5" s="18">
        <v>100</v>
      </c>
      <c r="D5" s="14">
        <v>5</v>
      </c>
      <c r="E5" s="14">
        <v>500</v>
      </c>
    </row>
    <row r="6" spans="2:14" ht="35.25" customHeight="1" thickBot="1" x14ac:dyDescent="0.4">
      <c r="B6" s="13" t="s">
        <v>121</v>
      </c>
      <c r="C6" s="18">
        <v>200</v>
      </c>
      <c r="D6" s="14">
        <v>12</v>
      </c>
      <c r="E6" s="14">
        <v>2400</v>
      </c>
    </row>
    <row r="7" spans="2:14" ht="27.75" customHeight="1" thickBot="1" x14ac:dyDescent="0.4">
      <c r="B7" s="13" t="s">
        <v>122</v>
      </c>
      <c r="C7" s="18">
        <v>0</v>
      </c>
      <c r="D7" s="14">
        <v>0</v>
      </c>
      <c r="E7" s="14">
        <v>0</v>
      </c>
    </row>
    <row r="8" spans="2:14" ht="30.75" customHeight="1" thickBot="1" x14ac:dyDescent="0.4">
      <c r="B8" s="13" t="s">
        <v>123</v>
      </c>
      <c r="C8" s="18">
        <v>0</v>
      </c>
      <c r="D8" s="14">
        <v>0</v>
      </c>
      <c r="E8" s="14">
        <v>0</v>
      </c>
    </row>
    <row r="9" spans="2:14" ht="32.25" customHeight="1" thickBot="1" x14ac:dyDescent="0.4">
      <c r="B9" s="13" t="s">
        <v>46</v>
      </c>
      <c r="C9" s="18">
        <v>0</v>
      </c>
      <c r="D9" s="14">
        <v>0</v>
      </c>
      <c r="E9" s="14">
        <v>0</v>
      </c>
    </row>
    <row r="10" spans="2:14" ht="18" thickBot="1" x14ac:dyDescent="0.4">
      <c r="B10" s="13"/>
      <c r="C10" s="18"/>
      <c r="D10" s="14"/>
      <c r="E10" s="14"/>
    </row>
    <row r="11" spans="2:14" ht="32.25" customHeight="1" thickBot="1" x14ac:dyDescent="0.4">
      <c r="B11" s="15" t="s">
        <v>124</v>
      </c>
      <c r="C11" s="19">
        <f>SUM(C5:C10)</f>
        <v>300</v>
      </c>
      <c r="D11" s="16"/>
      <c r="E11" s="19">
        <f>SUM(E5:E10)</f>
        <v>2900</v>
      </c>
    </row>
    <row r="13" spans="2:14" ht="23.5" x14ac:dyDescent="0.55000000000000004">
      <c r="B13" s="24" t="s">
        <v>105</v>
      </c>
      <c r="C13" s="28"/>
      <c r="D13" s="28"/>
    </row>
    <row r="15" spans="2:14" ht="15" thickBot="1" x14ac:dyDescent="0.4"/>
    <row r="16" spans="2:14" x14ac:dyDescent="0.35">
      <c r="B16" s="118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</row>
    <row r="17" spans="2:14" x14ac:dyDescent="0.35"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</row>
    <row r="18" spans="2:14" ht="31.5" customHeight="1" x14ac:dyDescent="0.35">
      <c r="B18" s="87" t="s">
        <v>19</v>
      </c>
      <c r="C18" s="84" t="s">
        <v>1</v>
      </c>
      <c r="D18" s="84" t="s">
        <v>2</v>
      </c>
      <c r="E18" s="84" t="s">
        <v>3</v>
      </c>
      <c r="F18" s="84" t="s">
        <v>4</v>
      </c>
      <c r="G18" s="84" t="s">
        <v>5</v>
      </c>
      <c r="H18" s="84" t="s">
        <v>6</v>
      </c>
      <c r="I18" s="84" t="s">
        <v>7</v>
      </c>
      <c r="J18" s="84" t="s">
        <v>8</v>
      </c>
      <c r="K18" s="84" t="s">
        <v>47</v>
      </c>
      <c r="L18" s="84" t="s">
        <v>9</v>
      </c>
      <c r="M18" s="84" t="s">
        <v>10</v>
      </c>
      <c r="N18" s="85" t="s">
        <v>11</v>
      </c>
    </row>
    <row r="19" spans="2:14" ht="24.75" customHeight="1" thickBot="1" x14ac:dyDescent="0.4">
      <c r="B19" s="15" t="s">
        <v>120</v>
      </c>
      <c r="C19" s="6">
        <f>+C$5</f>
        <v>100</v>
      </c>
      <c r="D19" s="6">
        <f>+C5</f>
        <v>100</v>
      </c>
      <c r="E19" s="6">
        <f>+C5</f>
        <v>100</v>
      </c>
      <c r="F19" s="6">
        <f>+C5</f>
        <v>100</v>
      </c>
      <c r="G19" s="6">
        <f>+C5</f>
        <v>100</v>
      </c>
      <c r="H19" s="6">
        <f>+C5</f>
        <v>100</v>
      </c>
      <c r="I19" s="6">
        <f>+C5</f>
        <v>100</v>
      </c>
      <c r="J19" s="6">
        <f>+C5</f>
        <v>100</v>
      </c>
      <c r="K19" s="6">
        <f>+C5</f>
        <v>100</v>
      </c>
      <c r="L19" s="6">
        <f>+C5</f>
        <v>100</v>
      </c>
      <c r="M19" s="6">
        <f>+C5</f>
        <v>100</v>
      </c>
      <c r="N19" s="6">
        <f>+C5</f>
        <v>100</v>
      </c>
    </row>
    <row r="20" spans="2:14" ht="28.5" customHeight="1" thickBot="1" x14ac:dyDescent="0.4">
      <c r="B20" s="15" t="s">
        <v>121</v>
      </c>
      <c r="C20" s="7">
        <f>+C$6</f>
        <v>200</v>
      </c>
      <c r="D20" s="7">
        <f>+C6</f>
        <v>200</v>
      </c>
      <c r="E20" s="7">
        <f>+C6</f>
        <v>200</v>
      </c>
      <c r="F20" s="7">
        <f>+C6</f>
        <v>200</v>
      </c>
      <c r="G20" s="7">
        <f>+C6</f>
        <v>200</v>
      </c>
      <c r="H20" s="7">
        <f>+C6</f>
        <v>200</v>
      </c>
      <c r="I20" s="7">
        <f>+C6</f>
        <v>200</v>
      </c>
      <c r="J20" s="7">
        <f>+C6</f>
        <v>200</v>
      </c>
      <c r="K20" s="7">
        <f>+C6</f>
        <v>200</v>
      </c>
      <c r="L20" s="7">
        <f>+C6</f>
        <v>200</v>
      </c>
      <c r="M20" s="7">
        <f>+C6</f>
        <v>200</v>
      </c>
      <c r="N20" s="7">
        <f>+C6</f>
        <v>200</v>
      </c>
    </row>
    <row r="21" spans="2:14" ht="27" customHeight="1" thickBot="1" x14ac:dyDescent="0.4">
      <c r="B21" s="15" t="s">
        <v>122</v>
      </c>
      <c r="C21" s="7">
        <f>+C$7</f>
        <v>0</v>
      </c>
      <c r="D21" s="7">
        <f>+C7</f>
        <v>0</v>
      </c>
      <c r="E21" s="7">
        <f>+C7</f>
        <v>0</v>
      </c>
      <c r="F21" s="7">
        <f>+C7</f>
        <v>0</v>
      </c>
      <c r="G21" s="7">
        <f>+C7</f>
        <v>0</v>
      </c>
      <c r="H21" s="7">
        <f>+C7</f>
        <v>0</v>
      </c>
      <c r="I21" s="7">
        <f>+C7</f>
        <v>0</v>
      </c>
      <c r="J21" s="7">
        <f>+C7</f>
        <v>0</v>
      </c>
      <c r="K21" s="7">
        <f>+C7</f>
        <v>0</v>
      </c>
      <c r="L21" s="7">
        <f>+C7</f>
        <v>0</v>
      </c>
      <c r="M21" s="7">
        <f>+C7</f>
        <v>0</v>
      </c>
      <c r="N21" s="7">
        <f>+C7</f>
        <v>0</v>
      </c>
    </row>
    <row r="22" spans="2:14" ht="30.75" customHeight="1" thickBot="1" x14ac:dyDescent="0.4">
      <c r="B22" s="15" t="s">
        <v>123</v>
      </c>
      <c r="C22" s="7">
        <f>+C$8</f>
        <v>0</v>
      </c>
      <c r="D22" s="7">
        <f>+C8</f>
        <v>0</v>
      </c>
      <c r="E22" s="7">
        <f>+C8</f>
        <v>0</v>
      </c>
      <c r="F22" s="7">
        <f>+C8</f>
        <v>0</v>
      </c>
      <c r="G22" s="7">
        <f>+C8</f>
        <v>0</v>
      </c>
      <c r="H22" s="7">
        <f>+C8</f>
        <v>0</v>
      </c>
      <c r="I22" s="7">
        <f>+C8</f>
        <v>0</v>
      </c>
      <c r="J22" s="7">
        <f>+C8</f>
        <v>0</v>
      </c>
      <c r="K22" s="7">
        <f>+C8</f>
        <v>0</v>
      </c>
      <c r="L22" s="7">
        <f>+C8</f>
        <v>0</v>
      </c>
      <c r="M22" s="7">
        <f>+C8</f>
        <v>0</v>
      </c>
      <c r="N22" s="7">
        <f>+C8</f>
        <v>0</v>
      </c>
    </row>
    <row r="23" spans="2:14" ht="18.5" thickBot="1" x14ac:dyDescent="0.4">
      <c r="B23" s="15" t="s">
        <v>46</v>
      </c>
      <c r="C23" s="7">
        <f>+C$9</f>
        <v>0</v>
      </c>
      <c r="D23" s="7">
        <f>+C9</f>
        <v>0</v>
      </c>
      <c r="E23" s="7">
        <f>+C9</f>
        <v>0</v>
      </c>
      <c r="F23" s="7">
        <f>+C9</f>
        <v>0</v>
      </c>
      <c r="G23" s="7">
        <f>+C9</f>
        <v>0</v>
      </c>
      <c r="H23" s="7">
        <f>+C9</f>
        <v>0</v>
      </c>
      <c r="I23" s="7">
        <f>+C9</f>
        <v>0</v>
      </c>
      <c r="J23" s="7">
        <f>+C9</f>
        <v>0</v>
      </c>
      <c r="K23" s="7">
        <f>+C9</f>
        <v>0</v>
      </c>
      <c r="L23" s="7">
        <f>+C9</f>
        <v>0</v>
      </c>
      <c r="M23" s="7">
        <f>+C9</f>
        <v>0</v>
      </c>
      <c r="N23" s="7">
        <f>+C9</f>
        <v>0</v>
      </c>
    </row>
    <row r="24" spans="2:14" ht="18.5" thickBot="1" x14ac:dyDescent="0.4">
      <c r="B24" s="2"/>
      <c r="C24" s="6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ht="30" customHeight="1" x14ac:dyDescent="0.35">
      <c r="B25" s="88" t="s">
        <v>18</v>
      </c>
      <c r="C25" s="89">
        <f t="shared" ref="C25:N25" si="0">SUM(C19:C24)</f>
        <v>300</v>
      </c>
      <c r="D25" s="89">
        <f t="shared" si="0"/>
        <v>300</v>
      </c>
      <c r="E25" s="89">
        <f t="shared" si="0"/>
        <v>300</v>
      </c>
      <c r="F25" s="89">
        <f t="shared" si="0"/>
        <v>300</v>
      </c>
      <c r="G25" s="89">
        <f t="shared" si="0"/>
        <v>300</v>
      </c>
      <c r="H25" s="89">
        <f t="shared" si="0"/>
        <v>300</v>
      </c>
      <c r="I25" s="89">
        <f t="shared" si="0"/>
        <v>300</v>
      </c>
      <c r="J25" s="89">
        <f t="shared" si="0"/>
        <v>300</v>
      </c>
      <c r="K25" s="89">
        <f t="shared" si="0"/>
        <v>300</v>
      </c>
      <c r="L25" s="89">
        <f t="shared" si="0"/>
        <v>300</v>
      </c>
      <c r="M25" s="89">
        <f t="shared" si="0"/>
        <v>300</v>
      </c>
      <c r="N25" s="89">
        <f t="shared" si="0"/>
        <v>300</v>
      </c>
    </row>
  </sheetData>
  <mergeCells count="2">
    <mergeCell ref="B16:N17"/>
    <mergeCell ref="B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B3D2E-CF64-4F3D-843D-BA506A7A6B29}">
  <sheetPr>
    <tabColor rgb="FF7030A0"/>
  </sheetPr>
  <dimension ref="B1:N34"/>
  <sheetViews>
    <sheetView zoomScale="58" zoomScaleNormal="58" workbookViewId="0">
      <selection activeCell="H17" sqref="H17"/>
    </sheetView>
  </sheetViews>
  <sheetFormatPr baseColWidth="10" defaultRowHeight="14.5" x14ac:dyDescent="0.35"/>
  <cols>
    <col min="2" max="2" width="47.1796875" customWidth="1"/>
    <col min="3" max="3" width="19.453125" customWidth="1"/>
    <col min="4" max="4" width="27.453125" customWidth="1"/>
    <col min="5" max="5" width="30.453125" customWidth="1"/>
    <col min="6" max="6" width="13.453125" customWidth="1"/>
    <col min="7" max="7" width="15.81640625" customWidth="1"/>
    <col min="8" max="8" width="16.1796875" customWidth="1"/>
    <col min="9" max="9" width="15.1796875" customWidth="1"/>
    <col min="10" max="10" width="15.453125" customWidth="1"/>
    <col min="11" max="11" width="16.453125" customWidth="1"/>
    <col min="12" max="12" width="17.81640625" customWidth="1"/>
    <col min="13" max="13" width="16.1796875" customWidth="1"/>
    <col min="14" max="14" width="15" customWidth="1"/>
  </cols>
  <sheetData>
    <row r="1" spans="2:8" ht="79" customHeight="1" thickBot="1" x14ac:dyDescent="0.4"/>
    <row r="2" spans="2:8" ht="25" x14ac:dyDescent="0.35">
      <c r="B2" s="133" t="s">
        <v>58</v>
      </c>
      <c r="C2" s="134"/>
      <c r="D2" s="134"/>
      <c r="E2" s="135"/>
    </row>
    <row r="3" spans="2:8" ht="15" thickBot="1" x14ac:dyDescent="0.4">
      <c r="B3" s="10"/>
      <c r="C3" s="11"/>
      <c r="D3" s="11"/>
      <c r="E3" s="12"/>
    </row>
    <row r="4" spans="2:8" ht="52.5" customHeight="1" x14ac:dyDescent="0.35">
      <c r="B4" s="83" t="s">
        <v>60</v>
      </c>
      <c r="C4" s="83" t="s">
        <v>61</v>
      </c>
      <c r="D4" s="83" t="s">
        <v>62</v>
      </c>
      <c r="E4" s="83" t="s">
        <v>125</v>
      </c>
    </row>
    <row r="5" spans="2:8" ht="18" thickBot="1" x14ac:dyDescent="0.4">
      <c r="B5" s="96" t="s">
        <v>126</v>
      </c>
      <c r="C5" s="14"/>
      <c r="D5" s="14"/>
      <c r="E5" s="92"/>
      <c r="G5" s="91" t="s">
        <v>80</v>
      </c>
      <c r="H5" s="91"/>
    </row>
    <row r="6" spans="2:8" ht="18" thickBot="1" x14ac:dyDescent="0.4">
      <c r="B6" s="13" t="s">
        <v>71</v>
      </c>
      <c r="C6" s="14">
        <v>500</v>
      </c>
      <c r="D6" s="14">
        <v>12</v>
      </c>
      <c r="E6" s="93">
        <f>+C6/D6</f>
        <v>41.666666666666664</v>
      </c>
      <c r="G6" s="91" t="s">
        <v>81</v>
      </c>
      <c r="H6" s="91"/>
    </row>
    <row r="7" spans="2:8" ht="18" thickBot="1" x14ac:dyDescent="0.4">
      <c r="B7" s="13" t="s">
        <v>72</v>
      </c>
      <c r="C7" s="14">
        <v>300</v>
      </c>
      <c r="D7" s="14">
        <v>12</v>
      </c>
      <c r="E7" s="93">
        <f t="shared" ref="E7:E8" si="0">+C7/D7</f>
        <v>25</v>
      </c>
    </row>
    <row r="8" spans="2:8" ht="18" thickBot="1" x14ac:dyDescent="0.4">
      <c r="B8" s="13" t="s">
        <v>73</v>
      </c>
      <c r="C8" s="14">
        <v>200</v>
      </c>
      <c r="D8" s="14">
        <v>12</v>
      </c>
      <c r="E8" s="93">
        <f t="shared" si="0"/>
        <v>16.666666666666668</v>
      </c>
    </row>
    <row r="9" spans="2:8" ht="18" thickBot="1" x14ac:dyDescent="0.4">
      <c r="B9" s="13"/>
      <c r="C9" s="14"/>
      <c r="D9" s="14"/>
      <c r="E9" s="93"/>
    </row>
    <row r="10" spans="2:8" ht="15.5" x14ac:dyDescent="0.35">
      <c r="B10" s="83" t="s">
        <v>128</v>
      </c>
      <c r="C10" s="95">
        <f>SUM(C6:C9)</f>
        <v>1000</v>
      </c>
      <c r="D10" s="83"/>
      <c r="E10" s="94">
        <f>SUM(E6:E9)</f>
        <v>83.333333333333329</v>
      </c>
    </row>
    <row r="11" spans="2:8" ht="18" thickBot="1" x14ac:dyDescent="0.4">
      <c r="B11" s="96" t="s">
        <v>127</v>
      </c>
      <c r="C11" s="14"/>
      <c r="D11" s="14"/>
      <c r="E11" s="93"/>
    </row>
    <row r="12" spans="2:8" ht="18" thickBot="1" x14ac:dyDescent="0.4">
      <c r="B12" s="13" t="s">
        <v>71</v>
      </c>
      <c r="C12" s="14">
        <v>1000</v>
      </c>
      <c r="D12" s="14">
        <v>36</v>
      </c>
      <c r="E12" s="93">
        <f>+C12/D12</f>
        <v>27.777777777777779</v>
      </c>
    </row>
    <row r="13" spans="2:8" ht="18" thickBot="1" x14ac:dyDescent="0.4">
      <c r="B13" s="13"/>
      <c r="C13" s="14"/>
      <c r="D13" s="14"/>
      <c r="E13" s="93"/>
    </row>
    <row r="14" spans="2:8" ht="18" thickBot="1" x14ac:dyDescent="0.4">
      <c r="B14" s="13"/>
      <c r="C14" s="14"/>
      <c r="D14" s="14"/>
      <c r="E14" s="93"/>
    </row>
    <row r="15" spans="2:8" ht="18" thickBot="1" x14ac:dyDescent="0.4">
      <c r="B15" s="13"/>
      <c r="C15" s="14"/>
      <c r="D15" s="14"/>
      <c r="E15" s="93"/>
    </row>
    <row r="16" spans="2:8" ht="15.5" x14ac:dyDescent="0.35">
      <c r="B16" s="83" t="s">
        <v>129</v>
      </c>
      <c r="C16" s="95">
        <f>SUM(C12:C15)</f>
        <v>1000</v>
      </c>
      <c r="D16" s="83"/>
      <c r="E16" s="94">
        <f>SUM(E12:E15)</f>
        <v>27.777777777777779</v>
      </c>
    </row>
    <row r="17" spans="2:14" ht="18" thickBot="1" x14ac:dyDescent="0.4">
      <c r="B17" s="96" t="s">
        <v>131</v>
      </c>
      <c r="C17" s="14"/>
      <c r="D17" s="14"/>
      <c r="E17" s="93"/>
    </row>
    <row r="18" spans="2:14" ht="18" thickBot="1" x14ac:dyDescent="0.4">
      <c r="B18" s="13" t="s">
        <v>71</v>
      </c>
      <c r="C18" s="14">
        <v>5000</v>
      </c>
      <c r="D18" s="14">
        <v>60</v>
      </c>
      <c r="E18" s="93">
        <f>+C18/D18</f>
        <v>83.333333333333329</v>
      </c>
    </row>
    <row r="19" spans="2:14" ht="18" thickBot="1" x14ac:dyDescent="0.4">
      <c r="B19" s="13"/>
      <c r="C19" s="14" t="s">
        <v>45</v>
      </c>
      <c r="D19" s="14"/>
      <c r="E19" s="93" t="s">
        <v>45</v>
      </c>
    </row>
    <row r="20" spans="2:14" ht="18" thickBot="1" x14ac:dyDescent="0.4">
      <c r="B20" s="13"/>
      <c r="C20" s="14" t="s">
        <v>45</v>
      </c>
      <c r="D20" s="14"/>
      <c r="E20" s="93" t="s">
        <v>45</v>
      </c>
    </row>
    <row r="21" spans="2:14" ht="18" thickBot="1" x14ac:dyDescent="0.4">
      <c r="B21" s="13"/>
      <c r="C21" s="14" t="s">
        <v>45</v>
      </c>
      <c r="D21" s="14"/>
      <c r="E21" s="93" t="s">
        <v>45</v>
      </c>
    </row>
    <row r="22" spans="2:14" ht="15.5" x14ac:dyDescent="0.35">
      <c r="B22" s="1" t="s">
        <v>130</v>
      </c>
      <c r="C22" s="17">
        <f>SUM(C18:C21)</f>
        <v>5000</v>
      </c>
      <c r="D22" s="1"/>
      <c r="E22" s="31">
        <f>SUM(E18:E21)</f>
        <v>83.333333333333329</v>
      </c>
    </row>
    <row r="23" spans="2:14" ht="18.5" thickBot="1" x14ac:dyDescent="0.4">
      <c r="B23" s="15" t="s">
        <v>132</v>
      </c>
      <c r="C23" s="97">
        <f>+C10+C16+C22</f>
        <v>7000</v>
      </c>
      <c r="D23" s="97"/>
      <c r="E23" s="98">
        <f>+E10+E16+E22</f>
        <v>194.44444444444446</v>
      </c>
    </row>
    <row r="25" spans="2:14" ht="26" x14ac:dyDescent="0.6">
      <c r="B25" s="25" t="s">
        <v>105</v>
      </c>
      <c r="C25" s="29"/>
      <c r="D25" s="29"/>
      <c r="E25" s="21"/>
    </row>
    <row r="26" spans="2:14" ht="15" thickBot="1" x14ac:dyDescent="0.4">
      <c r="B26" s="20"/>
      <c r="C26" s="9"/>
    </row>
    <row r="27" spans="2:14" x14ac:dyDescent="0.35">
      <c r="B27" s="118" t="s">
        <v>63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</row>
    <row r="28" spans="2:14" x14ac:dyDescent="0.35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</row>
    <row r="29" spans="2:14" ht="15.5" x14ac:dyDescent="0.35">
      <c r="B29" s="87" t="s">
        <v>59</v>
      </c>
      <c r="C29" s="84" t="s">
        <v>1</v>
      </c>
      <c r="D29" s="84" t="s">
        <v>2</v>
      </c>
      <c r="E29" s="84" t="s">
        <v>3</v>
      </c>
      <c r="F29" s="84" t="s">
        <v>4</v>
      </c>
      <c r="G29" s="84" t="s">
        <v>5</v>
      </c>
      <c r="H29" s="84" t="s">
        <v>6</v>
      </c>
      <c r="I29" s="84" t="s">
        <v>7</v>
      </c>
      <c r="J29" s="84" t="s">
        <v>8</v>
      </c>
      <c r="K29" s="84" t="s">
        <v>47</v>
      </c>
      <c r="L29" s="84" t="s">
        <v>9</v>
      </c>
      <c r="M29" s="84" t="s">
        <v>10</v>
      </c>
      <c r="N29" s="85" t="s">
        <v>11</v>
      </c>
    </row>
    <row r="30" spans="2:14" ht="18.5" thickBot="1" x14ac:dyDescent="0.4">
      <c r="B30" s="15" t="s">
        <v>133</v>
      </c>
      <c r="C30" s="6">
        <f>+E10</f>
        <v>83.333333333333329</v>
      </c>
      <c r="D30" s="6">
        <f>+E10</f>
        <v>83.333333333333329</v>
      </c>
      <c r="E30" s="6">
        <f>+E10</f>
        <v>83.333333333333329</v>
      </c>
      <c r="F30" s="6">
        <f>+E10</f>
        <v>83.333333333333329</v>
      </c>
      <c r="G30" s="6">
        <f>+E10</f>
        <v>83.333333333333329</v>
      </c>
      <c r="H30" s="6">
        <f>+E10</f>
        <v>83.333333333333329</v>
      </c>
      <c r="I30" s="6">
        <f>+E10</f>
        <v>83.333333333333329</v>
      </c>
      <c r="J30" s="6">
        <f>+E10</f>
        <v>83.333333333333329</v>
      </c>
      <c r="K30" s="6">
        <f>+E10</f>
        <v>83.333333333333329</v>
      </c>
      <c r="L30" s="6">
        <f>+E10</f>
        <v>83.333333333333329</v>
      </c>
      <c r="M30" s="6">
        <f>+E10</f>
        <v>83.333333333333329</v>
      </c>
      <c r="N30" s="6">
        <f>+E10</f>
        <v>83.333333333333329</v>
      </c>
    </row>
    <row r="31" spans="2:14" ht="18.5" thickBot="1" x14ac:dyDescent="0.4">
      <c r="B31" s="15" t="s">
        <v>134</v>
      </c>
      <c r="C31" s="7">
        <f>+E16</f>
        <v>27.777777777777779</v>
      </c>
      <c r="D31" s="7">
        <f>+E16</f>
        <v>27.777777777777779</v>
      </c>
      <c r="E31" s="7">
        <f>+E16</f>
        <v>27.777777777777779</v>
      </c>
      <c r="F31" s="7">
        <f>+E16</f>
        <v>27.777777777777779</v>
      </c>
      <c r="G31" s="7">
        <f>+E16</f>
        <v>27.777777777777779</v>
      </c>
      <c r="H31" s="7">
        <f>+E16</f>
        <v>27.777777777777779</v>
      </c>
      <c r="I31" s="7">
        <f>+E16</f>
        <v>27.777777777777779</v>
      </c>
      <c r="J31" s="7">
        <f>+E16</f>
        <v>27.777777777777779</v>
      </c>
      <c r="K31" s="7">
        <f>+E16</f>
        <v>27.777777777777779</v>
      </c>
      <c r="L31" s="7">
        <f>+E16</f>
        <v>27.777777777777779</v>
      </c>
      <c r="M31" s="7">
        <f>+E16</f>
        <v>27.777777777777779</v>
      </c>
      <c r="N31" s="7">
        <f>+E16</f>
        <v>27.777777777777779</v>
      </c>
    </row>
    <row r="32" spans="2:14" ht="18.5" thickBot="1" x14ac:dyDescent="0.4">
      <c r="B32" s="15" t="s">
        <v>135</v>
      </c>
      <c r="C32" s="7">
        <f>+E22</f>
        <v>83.333333333333329</v>
      </c>
      <c r="D32" s="7">
        <f>+E22</f>
        <v>83.333333333333329</v>
      </c>
      <c r="E32" s="7">
        <f>+E22</f>
        <v>83.333333333333329</v>
      </c>
      <c r="F32" s="7">
        <f>+E22</f>
        <v>83.333333333333329</v>
      </c>
      <c r="G32" s="7">
        <f>+E22</f>
        <v>83.333333333333329</v>
      </c>
      <c r="H32" s="7">
        <f>+E22</f>
        <v>83.333333333333329</v>
      </c>
      <c r="I32" s="7">
        <f>E22</f>
        <v>83.333333333333329</v>
      </c>
      <c r="J32" s="7">
        <f>+E22</f>
        <v>83.333333333333329</v>
      </c>
      <c r="K32" s="7">
        <f>+E22</f>
        <v>83.333333333333329</v>
      </c>
      <c r="L32" s="7">
        <f>+E22</f>
        <v>83.333333333333329</v>
      </c>
      <c r="M32" s="7">
        <f>+E22</f>
        <v>83.333333333333329</v>
      </c>
      <c r="N32" s="7">
        <f>+E22</f>
        <v>83.333333333333329</v>
      </c>
    </row>
    <row r="33" spans="2:14" ht="18" x14ac:dyDescent="0.35">
      <c r="B33" s="2"/>
      <c r="C33" s="6"/>
      <c r="D33" s="6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18" x14ac:dyDescent="0.35">
      <c r="B34" s="88" t="s">
        <v>18</v>
      </c>
      <c r="C34" s="89">
        <f>SUM(C30:C32)</f>
        <v>194.44444444444446</v>
      </c>
      <c r="D34" s="89">
        <f t="shared" ref="D34:N34" si="1">SUM(D30:D32)</f>
        <v>194.44444444444446</v>
      </c>
      <c r="E34" s="89">
        <f t="shared" si="1"/>
        <v>194.44444444444446</v>
      </c>
      <c r="F34" s="89">
        <f t="shared" si="1"/>
        <v>194.44444444444446</v>
      </c>
      <c r="G34" s="89">
        <f t="shared" si="1"/>
        <v>194.44444444444446</v>
      </c>
      <c r="H34" s="89">
        <f t="shared" si="1"/>
        <v>194.44444444444446</v>
      </c>
      <c r="I34" s="89">
        <f t="shared" si="1"/>
        <v>194.44444444444446</v>
      </c>
      <c r="J34" s="89">
        <f t="shared" si="1"/>
        <v>194.44444444444446</v>
      </c>
      <c r="K34" s="89">
        <f t="shared" si="1"/>
        <v>194.44444444444446</v>
      </c>
      <c r="L34" s="89">
        <f t="shared" si="1"/>
        <v>194.44444444444446</v>
      </c>
      <c r="M34" s="89">
        <f t="shared" si="1"/>
        <v>194.44444444444446</v>
      </c>
      <c r="N34" s="89">
        <f t="shared" si="1"/>
        <v>194.44444444444446</v>
      </c>
    </row>
  </sheetData>
  <mergeCells count="2">
    <mergeCell ref="B2:E2"/>
    <mergeCell ref="B27:N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E832-9F15-43B5-9EE9-BAF25EB98A5A}">
  <sheetPr>
    <tabColor rgb="FFFFC000"/>
  </sheetPr>
  <dimension ref="B1:O65"/>
  <sheetViews>
    <sheetView zoomScale="44" zoomScaleNormal="44" workbookViewId="0">
      <selection activeCell="F74" sqref="F74"/>
    </sheetView>
  </sheetViews>
  <sheetFormatPr baseColWidth="10" defaultRowHeight="14.5" x14ac:dyDescent="0.35"/>
  <cols>
    <col min="2" max="2" width="51.453125" customWidth="1"/>
    <col min="3" max="10" width="18.453125" bestFit="1" customWidth="1"/>
    <col min="11" max="11" width="20" customWidth="1"/>
    <col min="12" max="12" width="16.453125" customWidth="1"/>
    <col min="13" max="13" width="17" customWidth="1"/>
    <col min="14" max="14" width="15.36328125" customWidth="1"/>
    <col min="15" max="15" width="21.6328125" bestFit="1" customWidth="1"/>
  </cols>
  <sheetData>
    <row r="1" spans="2:15" ht="165" customHeight="1" x14ac:dyDescent="0.35"/>
    <row r="2" spans="2:15" ht="36" x14ac:dyDescent="0.8">
      <c r="B2" s="30" t="s">
        <v>136</v>
      </c>
      <c r="C2" s="21"/>
    </row>
    <row r="5" spans="2:15" ht="60.75" customHeight="1" x14ac:dyDescent="0.35">
      <c r="B5" s="136" t="s">
        <v>70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8"/>
    </row>
    <row r="6" spans="2:15" ht="54" customHeight="1" thickBot="1" x14ac:dyDescent="0.4">
      <c r="B6" s="99" t="s">
        <v>65</v>
      </c>
      <c r="C6" s="99" t="s">
        <v>22</v>
      </c>
      <c r="D6" s="99" t="s">
        <v>23</v>
      </c>
      <c r="E6" s="99" t="s">
        <v>24</v>
      </c>
      <c r="F6" s="99" t="s">
        <v>25</v>
      </c>
      <c r="G6" s="99" t="s">
        <v>26</v>
      </c>
      <c r="H6" s="99" t="s">
        <v>27</v>
      </c>
      <c r="I6" s="99" t="s">
        <v>28</v>
      </c>
      <c r="J6" s="99" t="s">
        <v>29</v>
      </c>
      <c r="K6" s="99" t="s">
        <v>48</v>
      </c>
      <c r="L6" s="99" t="s">
        <v>30</v>
      </c>
      <c r="M6" s="99" t="s">
        <v>31</v>
      </c>
      <c r="N6" s="99" t="s">
        <v>32</v>
      </c>
      <c r="O6" s="99" t="s">
        <v>66</v>
      </c>
    </row>
    <row r="7" spans="2:15" ht="30.75" customHeight="1" x14ac:dyDescent="0.35">
      <c r="B7" s="86" t="s">
        <v>49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2:15" ht="30.75" customHeight="1" x14ac:dyDescent="0.35">
      <c r="B8" s="2" t="s">
        <v>50</v>
      </c>
      <c r="C8" s="50">
        <f>+'Calc Ingresos Mensuales'!C6</f>
        <v>1000</v>
      </c>
      <c r="D8" s="50">
        <f>+'Calc Ingresos Mensuales'!D6</f>
        <v>1000</v>
      </c>
      <c r="E8" s="50">
        <f>+'Calc Ingresos Mensuales'!E6</f>
        <v>1000</v>
      </c>
      <c r="F8" s="50">
        <f>+'Calc Ingresos Mensuales'!F6</f>
        <v>1000</v>
      </c>
      <c r="G8" s="50">
        <f>+'Calc Ingresos Mensuales'!G6</f>
        <v>1000</v>
      </c>
      <c r="H8" s="50">
        <f>+'Calc Ingresos Mensuales'!H6</f>
        <v>1000</v>
      </c>
      <c r="I8" s="50">
        <f>+'Calc Ingresos Mensuales'!I6</f>
        <v>1000</v>
      </c>
      <c r="J8" s="50">
        <f>+'Calc Ingresos Mensuales'!J6</f>
        <v>1000</v>
      </c>
      <c r="K8" s="50">
        <f>+'Calc Ingresos Mensuales'!K6</f>
        <v>1000</v>
      </c>
      <c r="L8" s="50">
        <f>+'Calc Ingresos Mensuales'!L6</f>
        <v>1000</v>
      </c>
      <c r="M8" s="50">
        <f>+'Calc Ingresos Mensuales'!M6</f>
        <v>1000</v>
      </c>
      <c r="N8" s="50">
        <f>+'Calc Ingresos Mensuales'!N6</f>
        <v>1000</v>
      </c>
      <c r="O8" s="50">
        <f>SUM(C8:N8)</f>
        <v>12000</v>
      </c>
    </row>
    <row r="9" spans="2:15" ht="26.25" customHeight="1" x14ac:dyDescent="0.35">
      <c r="B9" s="3" t="s">
        <v>51</v>
      </c>
      <c r="C9" s="50">
        <f>+'Calc Ingresos Mensuales'!C7</f>
        <v>1000</v>
      </c>
      <c r="D9" s="50">
        <f>+'Calc Ingresos Mensuales'!D7</f>
        <v>1000</v>
      </c>
      <c r="E9" s="50">
        <f>+'Calc Ingresos Mensuales'!E7</f>
        <v>1000</v>
      </c>
      <c r="F9" s="50">
        <f>+'Calc Ingresos Mensuales'!F7</f>
        <v>1000</v>
      </c>
      <c r="G9" s="50">
        <f>+'Calc Ingresos Mensuales'!G7</f>
        <v>1000</v>
      </c>
      <c r="H9" s="50">
        <f>+'Calc Ingresos Mensuales'!H7</f>
        <v>1000</v>
      </c>
      <c r="I9" s="50">
        <f>+'Calc Ingresos Mensuales'!I7</f>
        <v>1000</v>
      </c>
      <c r="J9" s="50">
        <f>+'Calc Ingresos Mensuales'!J7</f>
        <v>1000</v>
      </c>
      <c r="K9" s="50">
        <f>+'Calc Ingresos Mensuales'!K7</f>
        <v>1000</v>
      </c>
      <c r="L9" s="50">
        <f>+'Calc Ingresos Mensuales'!L7</f>
        <v>1000</v>
      </c>
      <c r="M9" s="50">
        <f>+'Calc Ingresos Mensuales'!M7</f>
        <v>1000</v>
      </c>
      <c r="N9" s="50">
        <f>+'Calc Ingresos Mensuales'!N7</f>
        <v>1000</v>
      </c>
      <c r="O9" s="50">
        <f t="shared" ref="O9:O18" si="0">SUM(C9:N9)</f>
        <v>12000</v>
      </c>
    </row>
    <row r="10" spans="2:15" ht="24.75" customHeight="1" x14ac:dyDescent="0.35">
      <c r="B10" s="2" t="s">
        <v>99</v>
      </c>
      <c r="C10" s="50">
        <f>+'Calc Ingresos Mensuales'!C8</f>
        <v>1000</v>
      </c>
      <c r="D10" s="50">
        <f>+'Calc Ingresos Mensuales'!D8</f>
        <v>1000</v>
      </c>
      <c r="E10" s="50">
        <f>+'Calc Ingresos Mensuales'!E8</f>
        <v>1000</v>
      </c>
      <c r="F10" s="50">
        <f>+'Calc Ingresos Mensuales'!F8</f>
        <v>1000</v>
      </c>
      <c r="G10" s="50">
        <f>+'Calc Ingresos Mensuales'!G8</f>
        <v>1000</v>
      </c>
      <c r="H10" s="50">
        <f>+'Calc Ingresos Mensuales'!H8</f>
        <v>1000</v>
      </c>
      <c r="I10" s="50">
        <f>+'Calc Ingresos Mensuales'!I8</f>
        <v>1000</v>
      </c>
      <c r="J10" s="50">
        <f>+'Calc Ingresos Mensuales'!J8</f>
        <v>1000</v>
      </c>
      <c r="K10" s="50">
        <f>+'Calc Ingresos Mensuales'!K8</f>
        <v>1000</v>
      </c>
      <c r="L10" s="50">
        <f>+'Calc Ingresos Mensuales'!L8</f>
        <v>1000</v>
      </c>
      <c r="M10" s="50">
        <f>+'Calc Ingresos Mensuales'!M8</f>
        <v>1000</v>
      </c>
      <c r="N10" s="50">
        <f>+'Calc Ingresos Mensuales'!N8</f>
        <v>1000</v>
      </c>
      <c r="O10" s="50">
        <f t="shared" si="0"/>
        <v>12000</v>
      </c>
    </row>
    <row r="11" spans="2:15" ht="21.75" customHeight="1" x14ac:dyDescent="0.35">
      <c r="B11" s="3" t="s">
        <v>100</v>
      </c>
      <c r="C11" s="50">
        <f>+'Calc Ingresos Mensuales'!C9</f>
        <v>1000</v>
      </c>
      <c r="D11" s="50">
        <f>+'Calc Ingresos Mensuales'!D9</f>
        <v>1000</v>
      </c>
      <c r="E11" s="50">
        <f>+'Calc Ingresos Mensuales'!E9</f>
        <v>1000</v>
      </c>
      <c r="F11" s="50">
        <f>+'Calc Ingresos Mensuales'!F9</f>
        <v>1000</v>
      </c>
      <c r="G11" s="50">
        <f>+'Calc Ingresos Mensuales'!G9</f>
        <v>1000</v>
      </c>
      <c r="H11" s="50">
        <f>+'Calc Ingresos Mensuales'!H9</f>
        <v>1000</v>
      </c>
      <c r="I11" s="50">
        <f>+'Calc Ingresos Mensuales'!I9</f>
        <v>1000</v>
      </c>
      <c r="J11" s="50">
        <f>+'Calc Ingresos Mensuales'!J9</f>
        <v>1000</v>
      </c>
      <c r="K11" s="50">
        <f>+'Calc Ingresos Mensuales'!K9</f>
        <v>1000</v>
      </c>
      <c r="L11" s="50">
        <f>+'Calc Ingresos Mensuales'!L9</f>
        <v>1000</v>
      </c>
      <c r="M11" s="50">
        <f>+'Calc Ingresos Mensuales'!M9</f>
        <v>1000</v>
      </c>
      <c r="N11" s="50">
        <f>+'Calc Ingresos Mensuales'!N9</f>
        <v>1000</v>
      </c>
      <c r="O11" s="50">
        <f t="shared" si="0"/>
        <v>12000</v>
      </c>
    </row>
    <row r="12" spans="2:15" ht="29.25" customHeight="1" x14ac:dyDescent="0.35">
      <c r="B12" s="3" t="s">
        <v>13</v>
      </c>
      <c r="C12" s="50">
        <f>+'Calc Ingresos Mensuales'!C10</f>
        <v>1000</v>
      </c>
      <c r="D12" s="50">
        <f>+'Calc Ingresos Mensuales'!D10</f>
        <v>1000</v>
      </c>
      <c r="E12" s="50">
        <f>+'Calc Ingresos Mensuales'!E10</f>
        <v>1000</v>
      </c>
      <c r="F12" s="50">
        <f>+'Calc Ingresos Mensuales'!F10</f>
        <v>1000</v>
      </c>
      <c r="G12" s="50">
        <f>+'Calc Ingresos Mensuales'!G10</f>
        <v>1000</v>
      </c>
      <c r="H12" s="50">
        <f>+'Calc Ingresos Mensuales'!H10</f>
        <v>1000</v>
      </c>
      <c r="I12" s="50">
        <f>+'Calc Ingresos Mensuales'!I10</f>
        <v>1000</v>
      </c>
      <c r="J12" s="50">
        <f>+'Calc Ingresos Mensuales'!J10</f>
        <v>1000</v>
      </c>
      <c r="K12" s="50">
        <f>+'Calc Ingresos Mensuales'!K10</f>
        <v>1000</v>
      </c>
      <c r="L12" s="50">
        <f>+'Calc Ingresos Mensuales'!L10</f>
        <v>1000</v>
      </c>
      <c r="M12" s="50">
        <f>+'Calc Ingresos Mensuales'!M10</f>
        <v>1000</v>
      </c>
      <c r="N12" s="50">
        <f>+'Calc Ingresos Mensuales'!N10</f>
        <v>1000</v>
      </c>
      <c r="O12" s="50">
        <f t="shared" si="0"/>
        <v>12000</v>
      </c>
    </row>
    <row r="13" spans="2:15" ht="28.5" customHeight="1" x14ac:dyDescent="0.35">
      <c r="B13" s="51" t="s">
        <v>101</v>
      </c>
      <c r="C13" s="50">
        <f>+'Calc Ingresos Mensuales'!C11</f>
        <v>5000</v>
      </c>
      <c r="D13" s="50">
        <f>+'Calc Ingresos Mensuales'!D11</f>
        <v>5000</v>
      </c>
      <c r="E13" s="50">
        <f>+'Calc Ingresos Mensuales'!E11</f>
        <v>5000</v>
      </c>
      <c r="F13" s="50">
        <f>+'Calc Ingresos Mensuales'!F11</f>
        <v>5000</v>
      </c>
      <c r="G13" s="50">
        <f>+'Calc Ingresos Mensuales'!G11</f>
        <v>5000</v>
      </c>
      <c r="H13" s="50">
        <f>+'Calc Ingresos Mensuales'!H11</f>
        <v>5000</v>
      </c>
      <c r="I13" s="50">
        <f>+'Calc Ingresos Mensuales'!I11</f>
        <v>5000</v>
      </c>
      <c r="J13" s="50">
        <f>+'Calc Ingresos Mensuales'!J11</f>
        <v>5000</v>
      </c>
      <c r="K13" s="50">
        <f>+'Calc Ingresos Mensuales'!K11</f>
        <v>5000</v>
      </c>
      <c r="L13" s="50">
        <f>+'Calc Ingresos Mensuales'!L11</f>
        <v>5000</v>
      </c>
      <c r="M13" s="50">
        <f>+'Calc Ingresos Mensuales'!M11</f>
        <v>5000</v>
      </c>
      <c r="N13" s="50">
        <f>+'Calc Ingresos Mensuales'!N11</f>
        <v>5000</v>
      </c>
      <c r="O13" s="50">
        <f t="shared" si="0"/>
        <v>60000</v>
      </c>
    </row>
    <row r="14" spans="2:15" ht="15.5" x14ac:dyDescent="0.35">
      <c r="B14" s="87" t="s">
        <v>52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2:15" ht="18" x14ac:dyDescent="0.35">
      <c r="B15" s="2" t="s">
        <v>53</v>
      </c>
      <c r="C15" s="50">
        <f>+'Calc Ingresos Mensuales'!C13</f>
        <v>1000</v>
      </c>
      <c r="D15" s="50">
        <f>+'Calc Ingresos Mensuales'!D13</f>
        <v>1000</v>
      </c>
      <c r="E15" s="50">
        <f>+'Calc Ingresos Mensuales'!E13</f>
        <v>1000</v>
      </c>
      <c r="F15" s="50">
        <f>+'Calc Ingresos Mensuales'!F13</f>
        <v>1000</v>
      </c>
      <c r="G15" s="50">
        <f>+'Calc Ingresos Mensuales'!G13</f>
        <v>1000</v>
      </c>
      <c r="H15" s="50">
        <f>+'Calc Ingresos Mensuales'!H13</f>
        <v>1000</v>
      </c>
      <c r="I15" s="50">
        <f>+'Calc Ingresos Mensuales'!I13</f>
        <v>1000</v>
      </c>
      <c r="J15" s="50">
        <f>+'Calc Ingresos Mensuales'!J13</f>
        <v>1000</v>
      </c>
      <c r="K15" s="50">
        <f>+'Calc Ingresos Mensuales'!K13</f>
        <v>1000</v>
      </c>
      <c r="L15" s="50">
        <f>+'Calc Ingresos Mensuales'!L13</f>
        <v>1000</v>
      </c>
      <c r="M15" s="50">
        <f>+'Calc Ingresos Mensuales'!M13</f>
        <v>1000</v>
      </c>
      <c r="N15" s="50">
        <f>+'Calc Ingresos Mensuales'!N13</f>
        <v>1000</v>
      </c>
      <c r="O15" s="50">
        <f t="shared" si="0"/>
        <v>12000</v>
      </c>
    </row>
    <row r="16" spans="2:15" ht="18" x14ac:dyDescent="0.35">
      <c r="B16" s="3" t="s">
        <v>54</v>
      </c>
      <c r="C16" s="50">
        <f>+'Calc Ingresos Mensuales'!C14</f>
        <v>1000</v>
      </c>
      <c r="D16" s="50">
        <f>+'Calc Ingresos Mensuales'!D14</f>
        <v>1000</v>
      </c>
      <c r="E16" s="50">
        <f>+'Calc Ingresos Mensuales'!E14</f>
        <v>1000</v>
      </c>
      <c r="F16" s="50">
        <f>+'Calc Ingresos Mensuales'!F14</f>
        <v>1000</v>
      </c>
      <c r="G16" s="50">
        <f>+'Calc Ingresos Mensuales'!G14</f>
        <v>1000</v>
      </c>
      <c r="H16" s="50">
        <f>+'Calc Ingresos Mensuales'!H14</f>
        <v>1000</v>
      </c>
      <c r="I16" s="50">
        <f>+'Calc Ingresos Mensuales'!I14</f>
        <v>1000</v>
      </c>
      <c r="J16" s="50">
        <f>+'Calc Ingresos Mensuales'!J14</f>
        <v>1000</v>
      </c>
      <c r="K16" s="50">
        <f>+'Calc Ingresos Mensuales'!K14</f>
        <v>1000</v>
      </c>
      <c r="L16" s="50">
        <f>+'Calc Ingresos Mensuales'!L14</f>
        <v>1000</v>
      </c>
      <c r="M16" s="50">
        <f>+'Calc Ingresos Mensuales'!M14</f>
        <v>1000</v>
      </c>
      <c r="N16" s="50">
        <f>+'Calc Ingresos Mensuales'!N14</f>
        <v>1000</v>
      </c>
      <c r="O16" s="50">
        <f t="shared" si="0"/>
        <v>12000</v>
      </c>
    </row>
    <row r="17" spans="2:15" ht="18" x14ac:dyDescent="0.35">
      <c r="B17" s="2" t="s">
        <v>55</v>
      </c>
      <c r="C17" s="50">
        <f>+'Calc Ingresos Mensuales'!C15</f>
        <v>1000</v>
      </c>
      <c r="D17" s="50">
        <f>+'Calc Ingresos Mensuales'!D15</f>
        <v>1000</v>
      </c>
      <c r="E17" s="50">
        <f>+'Calc Ingresos Mensuales'!E15</f>
        <v>1000</v>
      </c>
      <c r="F17" s="50">
        <f>+'Calc Ingresos Mensuales'!F15</f>
        <v>1000</v>
      </c>
      <c r="G17" s="50">
        <f>+'Calc Ingresos Mensuales'!G15</f>
        <v>1000</v>
      </c>
      <c r="H17" s="50">
        <f>+'Calc Ingresos Mensuales'!H15</f>
        <v>1000</v>
      </c>
      <c r="I17" s="50">
        <f>+'Calc Ingresos Mensuales'!I15</f>
        <v>1000</v>
      </c>
      <c r="J17" s="50">
        <f>+'Calc Ingresos Mensuales'!J15</f>
        <v>1000</v>
      </c>
      <c r="K17" s="50">
        <f>+'Calc Ingresos Mensuales'!K15</f>
        <v>1000</v>
      </c>
      <c r="L17" s="50">
        <f>+'Calc Ingresos Mensuales'!L15</f>
        <v>1000</v>
      </c>
      <c r="M17" s="50">
        <f>+'Calc Ingresos Mensuales'!M15</f>
        <v>1000</v>
      </c>
      <c r="N17" s="50">
        <f>+'Calc Ingresos Mensuales'!N15</f>
        <v>1000</v>
      </c>
      <c r="O17" s="50">
        <f t="shared" si="0"/>
        <v>12000</v>
      </c>
    </row>
    <row r="18" spans="2:15" ht="18" x14ac:dyDescent="0.35">
      <c r="B18" s="2" t="s">
        <v>13</v>
      </c>
      <c r="C18" s="50">
        <f>+'Calc Ingresos Mensuales'!C16</f>
        <v>1000</v>
      </c>
      <c r="D18" s="50">
        <f>+'Calc Ingresos Mensuales'!D16</f>
        <v>1000</v>
      </c>
      <c r="E18" s="50">
        <f>+'Calc Ingresos Mensuales'!E16</f>
        <v>1000</v>
      </c>
      <c r="F18" s="50">
        <f>+'Calc Ingresos Mensuales'!F16</f>
        <v>1000</v>
      </c>
      <c r="G18" s="50">
        <f>+'Calc Ingresos Mensuales'!G16</f>
        <v>1000</v>
      </c>
      <c r="H18" s="50">
        <f>+'Calc Ingresos Mensuales'!H16</f>
        <v>1000</v>
      </c>
      <c r="I18" s="50">
        <f>+'Calc Ingresos Mensuales'!I16</f>
        <v>1000</v>
      </c>
      <c r="J18" s="50">
        <f>+'Calc Ingresos Mensuales'!J16</f>
        <v>1000</v>
      </c>
      <c r="K18" s="50">
        <f>+'Calc Ingresos Mensuales'!K16</f>
        <v>1000</v>
      </c>
      <c r="L18" s="50">
        <f>+'Calc Ingresos Mensuales'!L16</f>
        <v>1000</v>
      </c>
      <c r="M18" s="50">
        <f>+'Calc Ingresos Mensuales'!M16</f>
        <v>1000</v>
      </c>
      <c r="N18" s="50">
        <f>+'Calc Ingresos Mensuales'!N16</f>
        <v>1000</v>
      </c>
      <c r="O18" s="50">
        <f t="shared" si="0"/>
        <v>12000</v>
      </c>
    </row>
    <row r="19" spans="2:15" ht="38.25" customHeight="1" x14ac:dyDescent="0.35">
      <c r="B19" s="51" t="s">
        <v>102</v>
      </c>
      <c r="C19" s="50">
        <f>+'Calc Ingresos Mensuales'!C17</f>
        <v>4000</v>
      </c>
      <c r="D19" s="50">
        <f>+'Calc Ingresos Mensuales'!D17</f>
        <v>4000</v>
      </c>
      <c r="E19" s="50">
        <f>+'Calc Ingresos Mensuales'!E17</f>
        <v>4000</v>
      </c>
      <c r="F19" s="50">
        <f>+'Calc Ingresos Mensuales'!F17</f>
        <v>4000</v>
      </c>
      <c r="G19" s="50">
        <f>+'Calc Ingresos Mensuales'!G17</f>
        <v>4000</v>
      </c>
      <c r="H19" s="50">
        <f>+'Calc Ingresos Mensuales'!H17</f>
        <v>4000</v>
      </c>
      <c r="I19" s="50">
        <f>+'Calc Ingresos Mensuales'!I17</f>
        <v>4000</v>
      </c>
      <c r="J19" s="50">
        <f>+'Calc Ingresos Mensuales'!J17</f>
        <v>4000</v>
      </c>
      <c r="K19" s="50">
        <f>+'Calc Ingresos Mensuales'!K17</f>
        <v>4000</v>
      </c>
      <c r="L19" s="50">
        <f>+'Calc Ingresos Mensuales'!L17</f>
        <v>4000</v>
      </c>
      <c r="M19" s="50">
        <f>+'Calc Ingresos Mensuales'!M17</f>
        <v>4000</v>
      </c>
      <c r="N19" s="50">
        <f>+'Calc Ingresos Mensuales'!N17</f>
        <v>4000</v>
      </c>
      <c r="O19" s="50">
        <f>SUM(C19:N19)</f>
        <v>48000</v>
      </c>
    </row>
    <row r="20" spans="2:15" ht="38.25" customHeight="1" thickBot="1" x14ac:dyDescent="0.4">
      <c r="B20" s="100" t="s">
        <v>75</v>
      </c>
      <c r="C20" s="101">
        <f>+C13+C19</f>
        <v>9000</v>
      </c>
      <c r="D20" s="101">
        <f t="shared" ref="D20:O20" si="1">+D13+D19</f>
        <v>9000</v>
      </c>
      <c r="E20" s="101">
        <f t="shared" si="1"/>
        <v>9000</v>
      </c>
      <c r="F20" s="101">
        <f t="shared" si="1"/>
        <v>9000</v>
      </c>
      <c r="G20" s="101">
        <f t="shared" si="1"/>
        <v>9000</v>
      </c>
      <c r="H20" s="101">
        <f t="shared" si="1"/>
        <v>9000</v>
      </c>
      <c r="I20" s="101">
        <f t="shared" si="1"/>
        <v>9000</v>
      </c>
      <c r="J20" s="101">
        <f t="shared" si="1"/>
        <v>9000</v>
      </c>
      <c r="K20" s="101">
        <f t="shared" si="1"/>
        <v>9000</v>
      </c>
      <c r="L20" s="101">
        <f t="shared" si="1"/>
        <v>9000</v>
      </c>
      <c r="M20" s="101">
        <f t="shared" si="1"/>
        <v>9000</v>
      </c>
      <c r="N20" s="101">
        <f t="shared" si="1"/>
        <v>9000</v>
      </c>
      <c r="O20" s="101">
        <f t="shared" si="1"/>
        <v>108000</v>
      </c>
    </row>
    <row r="21" spans="2:15" ht="18.5" thickBot="1" x14ac:dyDescent="0.4">
      <c r="B21" s="99" t="s">
        <v>67</v>
      </c>
      <c r="C21" s="103" t="s">
        <v>22</v>
      </c>
      <c r="D21" s="103" t="s">
        <v>23</v>
      </c>
      <c r="E21" s="103" t="s">
        <v>24</v>
      </c>
      <c r="F21" s="103" t="s">
        <v>25</v>
      </c>
      <c r="G21" s="103" t="s">
        <v>26</v>
      </c>
      <c r="H21" s="103" t="s">
        <v>27</v>
      </c>
      <c r="I21" s="103" t="s">
        <v>28</v>
      </c>
      <c r="J21" s="103" t="s">
        <v>29</v>
      </c>
      <c r="K21" s="103" t="s">
        <v>48</v>
      </c>
      <c r="L21" s="103" t="s">
        <v>30</v>
      </c>
      <c r="M21" s="103" t="s">
        <v>31</v>
      </c>
      <c r="N21" s="103" t="s">
        <v>32</v>
      </c>
      <c r="O21" s="103" t="s">
        <v>66</v>
      </c>
    </row>
    <row r="22" spans="2:15" ht="15.5" x14ac:dyDescent="0.35">
      <c r="B22" s="86" t="s">
        <v>12</v>
      </c>
      <c r="C22" s="5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3"/>
    </row>
    <row r="23" spans="2:15" ht="18" x14ac:dyDescent="0.35">
      <c r="B23" s="2" t="s">
        <v>34</v>
      </c>
      <c r="C23" s="52">
        <f>+'Calculadora de Gastos Mensuales'!C6</f>
        <v>1000</v>
      </c>
      <c r="D23" s="52">
        <f>+'Calculadora de Gastos Mensuales'!D6</f>
        <v>1000</v>
      </c>
      <c r="E23" s="52">
        <f>+'Calculadora de Gastos Mensuales'!E6</f>
        <v>1000</v>
      </c>
      <c r="F23" s="52">
        <f>+'Calculadora de Gastos Mensuales'!F6</f>
        <v>1000</v>
      </c>
      <c r="G23" s="52">
        <f>+'Calculadora de Gastos Mensuales'!G6</f>
        <v>1000</v>
      </c>
      <c r="H23" s="52">
        <f>+'Calculadora de Gastos Mensuales'!H6</f>
        <v>1000</v>
      </c>
      <c r="I23" s="52">
        <f>+'Calculadora de Gastos Mensuales'!I6</f>
        <v>1000</v>
      </c>
      <c r="J23" s="52">
        <f>+'Calculadora de Gastos Mensuales'!J6</f>
        <v>1000</v>
      </c>
      <c r="K23" s="52">
        <f>+'Calculadora de Gastos Mensuales'!K6</f>
        <v>1000</v>
      </c>
      <c r="L23" s="52">
        <f>+'Calculadora de Gastos Mensuales'!L6</f>
        <v>1000</v>
      </c>
      <c r="M23" s="52">
        <f>+'Calculadora de Gastos Mensuales'!M6</f>
        <v>1000</v>
      </c>
      <c r="N23" s="52">
        <f>+'Calculadora de Gastos Mensuales'!N6</f>
        <v>1000</v>
      </c>
      <c r="O23" s="53">
        <f>SUM(C23:N23)</f>
        <v>12000</v>
      </c>
    </row>
    <row r="24" spans="2:15" ht="18" x14ac:dyDescent="0.35">
      <c r="B24" s="3" t="s">
        <v>15</v>
      </c>
      <c r="C24" s="52">
        <f>+'Calculadora de Gastos Mensuales'!C7</f>
        <v>200</v>
      </c>
      <c r="D24" s="52">
        <f>+'Calculadora de Gastos Mensuales'!D7</f>
        <v>200</v>
      </c>
      <c r="E24" s="52">
        <f>+'Calculadora de Gastos Mensuales'!E7</f>
        <v>200</v>
      </c>
      <c r="F24" s="52">
        <f>+'Calculadora de Gastos Mensuales'!F7</f>
        <v>200</v>
      </c>
      <c r="G24" s="52">
        <f>+'Calculadora de Gastos Mensuales'!G7</f>
        <v>200</v>
      </c>
      <c r="H24" s="52">
        <f>+'Calculadora de Gastos Mensuales'!H7</f>
        <v>200</v>
      </c>
      <c r="I24" s="52">
        <f>+'Calculadora de Gastos Mensuales'!I7</f>
        <v>200</v>
      </c>
      <c r="J24" s="52">
        <f>+'Calculadora de Gastos Mensuales'!J7</f>
        <v>200</v>
      </c>
      <c r="K24" s="52">
        <f>+'Calculadora de Gastos Mensuales'!K7</f>
        <v>200</v>
      </c>
      <c r="L24" s="52">
        <f>+'Calculadora de Gastos Mensuales'!L7</f>
        <v>200</v>
      </c>
      <c r="M24" s="52">
        <f>+'Calculadora de Gastos Mensuales'!M7</f>
        <v>200</v>
      </c>
      <c r="N24" s="52">
        <f>+'Calculadora de Gastos Mensuales'!N7</f>
        <v>200</v>
      </c>
      <c r="O24" s="53">
        <f t="shared" ref="O24:O48" si="2">SUM(C24:N24)</f>
        <v>2400</v>
      </c>
    </row>
    <row r="25" spans="2:15" ht="18" x14ac:dyDescent="0.35">
      <c r="B25" s="2" t="s">
        <v>35</v>
      </c>
      <c r="C25" s="52">
        <f>+'Calculadora de Gastos Mensuales'!C8</f>
        <v>1000</v>
      </c>
      <c r="D25" s="52">
        <f>+'Calculadora de Gastos Mensuales'!D8</f>
        <v>1000</v>
      </c>
      <c r="E25" s="52">
        <f>+'Calculadora de Gastos Mensuales'!E8</f>
        <v>1000</v>
      </c>
      <c r="F25" s="52">
        <f>+'Calculadora de Gastos Mensuales'!F8</f>
        <v>1000</v>
      </c>
      <c r="G25" s="52">
        <f>+'Calculadora de Gastos Mensuales'!G8</f>
        <v>1000</v>
      </c>
      <c r="H25" s="52">
        <f>+'Calculadora de Gastos Mensuales'!H8</f>
        <v>1000</v>
      </c>
      <c r="I25" s="52">
        <f>+'Calculadora de Gastos Mensuales'!I8</f>
        <v>1000</v>
      </c>
      <c r="J25" s="52">
        <f>+'Calculadora de Gastos Mensuales'!J8</f>
        <v>1000</v>
      </c>
      <c r="K25" s="52">
        <f>+'Calculadora de Gastos Mensuales'!K8</f>
        <v>1000</v>
      </c>
      <c r="L25" s="52">
        <f>+'Calculadora de Gastos Mensuales'!L8</f>
        <v>1000</v>
      </c>
      <c r="M25" s="52">
        <f>+'Calculadora de Gastos Mensuales'!M8</f>
        <v>1000</v>
      </c>
      <c r="N25" s="52">
        <f>+'Calculadora de Gastos Mensuales'!N8</f>
        <v>1000</v>
      </c>
      <c r="O25" s="53">
        <f t="shared" si="2"/>
        <v>12000</v>
      </c>
    </row>
    <row r="26" spans="2:15" ht="18" x14ac:dyDescent="0.35">
      <c r="B26" s="3" t="s">
        <v>137</v>
      </c>
      <c r="C26" s="52">
        <f>+'Calculadora de Gastos Mensuales'!C9</f>
        <v>500</v>
      </c>
      <c r="D26" s="52">
        <f>+'Calculadora de Gastos Mensuales'!D9</f>
        <v>500</v>
      </c>
      <c r="E26" s="52">
        <f>+'Calculadora de Gastos Mensuales'!E9</f>
        <v>500</v>
      </c>
      <c r="F26" s="52">
        <f>+'Calculadora de Gastos Mensuales'!F9</f>
        <v>500</v>
      </c>
      <c r="G26" s="52">
        <f>+'Calculadora de Gastos Mensuales'!G9</f>
        <v>500</v>
      </c>
      <c r="H26" s="52">
        <f>+'Calculadora de Gastos Mensuales'!H9</f>
        <v>500</v>
      </c>
      <c r="I26" s="52">
        <f>+'Calculadora de Gastos Mensuales'!I9</f>
        <v>500</v>
      </c>
      <c r="J26" s="52">
        <f>+'Calculadora de Gastos Mensuales'!J9</f>
        <v>500</v>
      </c>
      <c r="K26" s="52">
        <f>+'Calculadora de Gastos Mensuales'!K9</f>
        <v>500</v>
      </c>
      <c r="L26" s="52">
        <f>+'Calculadora de Gastos Mensuales'!L9</f>
        <v>500</v>
      </c>
      <c r="M26" s="52">
        <f>+'Calculadora de Gastos Mensuales'!M9</f>
        <v>500</v>
      </c>
      <c r="N26" s="52">
        <f>+'Calculadora de Gastos Mensuales'!N9</f>
        <v>500</v>
      </c>
      <c r="O26" s="53">
        <f t="shared" si="2"/>
        <v>6000</v>
      </c>
    </row>
    <row r="27" spans="2:15" ht="18" x14ac:dyDescent="0.35">
      <c r="B27" s="2" t="s">
        <v>36</v>
      </c>
      <c r="C27" s="52">
        <f>+'Calculadora de Gastos Mensuales'!C10</f>
        <v>50</v>
      </c>
      <c r="D27" s="52">
        <f>+'Calculadora de Gastos Mensuales'!D10</f>
        <v>50</v>
      </c>
      <c r="E27" s="52">
        <f>+'Calculadora de Gastos Mensuales'!E10</f>
        <v>50</v>
      </c>
      <c r="F27" s="52">
        <f>+'Calculadora de Gastos Mensuales'!F10</f>
        <v>50</v>
      </c>
      <c r="G27" s="52">
        <f>+'Calculadora de Gastos Mensuales'!G10</f>
        <v>50</v>
      </c>
      <c r="H27" s="52">
        <f>+'Calculadora de Gastos Mensuales'!H10</f>
        <v>50</v>
      </c>
      <c r="I27" s="52">
        <f>+'Calculadora de Gastos Mensuales'!I10</f>
        <v>50</v>
      </c>
      <c r="J27" s="52">
        <f>+'Calculadora de Gastos Mensuales'!J10</f>
        <v>50</v>
      </c>
      <c r="K27" s="52">
        <f>+'Calculadora de Gastos Mensuales'!K10</f>
        <v>50</v>
      </c>
      <c r="L27" s="52">
        <f>+'Calculadora de Gastos Mensuales'!L10</f>
        <v>50</v>
      </c>
      <c r="M27" s="52">
        <f>+'Calculadora de Gastos Mensuales'!M10</f>
        <v>50</v>
      </c>
      <c r="N27" s="52">
        <f>+'Calculadora de Gastos Mensuales'!N10</f>
        <v>50</v>
      </c>
      <c r="O27" s="53">
        <f t="shared" si="2"/>
        <v>600</v>
      </c>
    </row>
    <row r="28" spans="2:15" ht="18" x14ac:dyDescent="0.35">
      <c r="B28" s="2" t="s">
        <v>38</v>
      </c>
      <c r="C28" s="52">
        <f>+'Calculadora de Gastos Mensuales'!C11</f>
        <v>100</v>
      </c>
      <c r="D28" s="52">
        <f>+'Calculadora de Gastos Mensuales'!D11</f>
        <v>100</v>
      </c>
      <c r="E28" s="52">
        <f>+'Calculadora de Gastos Mensuales'!E11</f>
        <v>100</v>
      </c>
      <c r="F28" s="52">
        <f>+'Calculadora de Gastos Mensuales'!F11</f>
        <v>100</v>
      </c>
      <c r="G28" s="52">
        <f>+'Calculadora de Gastos Mensuales'!G11</f>
        <v>100</v>
      </c>
      <c r="H28" s="52">
        <f>+'Calculadora de Gastos Mensuales'!H11</f>
        <v>100</v>
      </c>
      <c r="I28" s="52">
        <f>+'Calculadora de Gastos Mensuales'!I11</f>
        <v>100</v>
      </c>
      <c r="J28" s="52">
        <f>+'Calculadora de Gastos Mensuales'!J11</f>
        <v>100</v>
      </c>
      <c r="K28" s="52">
        <f>+'Calculadora de Gastos Mensuales'!K11</f>
        <v>100</v>
      </c>
      <c r="L28" s="52">
        <f>+'Calculadora de Gastos Mensuales'!L11</f>
        <v>100</v>
      </c>
      <c r="M28" s="52">
        <f>+'Calculadora de Gastos Mensuales'!M11</f>
        <v>100</v>
      </c>
      <c r="N28" s="52">
        <f>+'Calculadora de Gastos Mensuales'!N11</f>
        <v>100</v>
      </c>
      <c r="O28" s="53">
        <f t="shared" si="2"/>
        <v>1200</v>
      </c>
    </row>
    <row r="29" spans="2:15" ht="18" x14ac:dyDescent="0.35">
      <c r="B29" s="3" t="s">
        <v>37</v>
      </c>
      <c r="C29" s="52">
        <f>+'Calculadora de Gastos Mensuales'!C12</f>
        <v>500</v>
      </c>
      <c r="D29" s="52">
        <f>+'Calculadora de Gastos Mensuales'!D12</f>
        <v>500</v>
      </c>
      <c r="E29" s="52">
        <f>+'Calculadora de Gastos Mensuales'!E12</f>
        <v>500</v>
      </c>
      <c r="F29" s="52">
        <f>+'Calculadora de Gastos Mensuales'!F12</f>
        <v>500</v>
      </c>
      <c r="G29" s="52">
        <f>+'Calculadora de Gastos Mensuales'!G12</f>
        <v>500</v>
      </c>
      <c r="H29" s="52">
        <f>+'Calculadora de Gastos Mensuales'!H12</f>
        <v>500</v>
      </c>
      <c r="I29" s="52">
        <f>+'Calculadora de Gastos Mensuales'!I12</f>
        <v>500</v>
      </c>
      <c r="J29" s="52">
        <f>+'Calculadora de Gastos Mensuales'!J12</f>
        <v>500</v>
      </c>
      <c r="K29" s="52">
        <f>+'Calculadora de Gastos Mensuales'!K12</f>
        <v>500</v>
      </c>
      <c r="L29" s="52">
        <f>+'Calculadora de Gastos Mensuales'!L12</f>
        <v>500</v>
      </c>
      <c r="M29" s="52">
        <f>+'Calculadora de Gastos Mensuales'!M12</f>
        <v>500</v>
      </c>
      <c r="N29" s="52">
        <f>+'Calculadora de Gastos Mensuales'!N12</f>
        <v>500</v>
      </c>
      <c r="O29" s="53">
        <f t="shared" si="2"/>
        <v>6000</v>
      </c>
    </row>
    <row r="30" spans="2:15" ht="18" x14ac:dyDescent="0.35">
      <c r="B30" s="3" t="s">
        <v>13</v>
      </c>
      <c r="C30" s="52">
        <f>+'Calculadora de Gastos Mensuales'!C13</f>
        <v>50</v>
      </c>
      <c r="D30" s="52">
        <f>+'Calculadora de Gastos Mensuales'!D13</f>
        <v>50</v>
      </c>
      <c r="E30" s="52">
        <f>+'Calculadora de Gastos Mensuales'!E13</f>
        <v>50</v>
      </c>
      <c r="F30" s="52">
        <f>+'Calculadora de Gastos Mensuales'!F13</f>
        <v>50</v>
      </c>
      <c r="G30" s="52">
        <f>+'Calculadora de Gastos Mensuales'!G13</f>
        <v>50</v>
      </c>
      <c r="H30" s="52">
        <f>+'Calculadora de Gastos Mensuales'!H13</f>
        <v>50</v>
      </c>
      <c r="I30" s="52">
        <f>+'Calculadora de Gastos Mensuales'!I13</f>
        <v>50</v>
      </c>
      <c r="J30" s="52">
        <f>+'Calculadora de Gastos Mensuales'!J13</f>
        <v>50</v>
      </c>
      <c r="K30" s="52">
        <f>+'Calculadora de Gastos Mensuales'!K13</f>
        <v>50</v>
      </c>
      <c r="L30" s="52">
        <f>+'Calculadora de Gastos Mensuales'!L13</f>
        <v>50</v>
      </c>
      <c r="M30" s="52">
        <f>+'Calculadora de Gastos Mensuales'!M13</f>
        <v>50</v>
      </c>
      <c r="N30" s="52">
        <f>+'Calculadora de Gastos Mensuales'!N13</f>
        <v>50</v>
      </c>
      <c r="O30" s="53">
        <f t="shared" si="2"/>
        <v>600</v>
      </c>
    </row>
    <row r="31" spans="2:15" ht="18" x14ac:dyDescent="0.35">
      <c r="B31" s="102" t="s">
        <v>106</v>
      </c>
      <c r="C31" s="52">
        <f>+'Calculadora de Gastos Mensuales'!C14</f>
        <v>3400</v>
      </c>
      <c r="D31" s="52">
        <f>+'Calculadora de Gastos Mensuales'!D14</f>
        <v>3400</v>
      </c>
      <c r="E31" s="52">
        <f>+'Calculadora de Gastos Mensuales'!E14</f>
        <v>3400</v>
      </c>
      <c r="F31" s="52">
        <f>+'Calculadora de Gastos Mensuales'!F14</f>
        <v>3400</v>
      </c>
      <c r="G31" s="52">
        <f>+'Calculadora de Gastos Mensuales'!G14</f>
        <v>3400</v>
      </c>
      <c r="H31" s="52">
        <f>+'Calculadora de Gastos Mensuales'!H14</f>
        <v>3400</v>
      </c>
      <c r="I31" s="52">
        <f>+'Calculadora de Gastos Mensuales'!I14</f>
        <v>3400</v>
      </c>
      <c r="J31" s="52">
        <f>+'Calculadora de Gastos Mensuales'!J14</f>
        <v>3400</v>
      </c>
      <c r="K31" s="52">
        <f>+'Calculadora de Gastos Mensuales'!K14</f>
        <v>3400</v>
      </c>
      <c r="L31" s="52">
        <f>+'Calculadora de Gastos Mensuales'!L14</f>
        <v>3400</v>
      </c>
      <c r="M31" s="52">
        <f>+'Calculadora de Gastos Mensuales'!M14</f>
        <v>3400</v>
      </c>
      <c r="N31" s="52">
        <f>+'Calculadora de Gastos Mensuales'!N14</f>
        <v>3400</v>
      </c>
      <c r="O31" s="53">
        <f t="shared" si="2"/>
        <v>40800</v>
      </c>
    </row>
    <row r="32" spans="2:15" ht="15.5" x14ac:dyDescent="0.35">
      <c r="B32" s="87" t="s">
        <v>14</v>
      </c>
      <c r="C32" s="52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/>
    </row>
    <row r="33" spans="2:15" ht="18" x14ac:dyDescent="0.35">
      <c r="B33" s="2" t="s">
        <v>39</v>
      </c>
      <c r="C33" s="52">
        <f>+'Calculadora de Gastos Mensuales'!C16</f>
        <v>300</v>
      </c>
      <c r="D33" s="52">
        <f>+'Calculadora de Gastos Mensuales'!D16</f>
        <v>300</v>
      </c>
      <c r="E33" s="52">
        <f>+'Calculadora de Gastos Mensuales'!E16</f>
        <v>300</v>
      </c>
      <c r="F33" s="52">
        <f>+'Calculadora de Gastos Mensuales'!F16</f>
        <v>300</v>
      </c>
      <c r="G33" s="52">
        <f>+'Calculadora de Gastos Mensuales'!G16</f>
        <v>300</v>
      </c>
      <c r="H33" s="52">
        <f>+'Calculadora de Gastos Mensuales'!H16</f>
        <v>300</v>
      </c>
      <c r="I33" s="52">
        <f>+'Calculadora de Gastos Mensuales'!I16</f>
        <v>300</v>
      </c>
      <c r="J33" s="52">
        <f>+'Calculadora de Gastos Mensuales'!J16</f>
        <v>300</v>
      </c>
      <c r="K33" s="52">
        <f>+'Calculadora de Gastos Mensuales'!K16</f>
        <v>300</v>
      </c>
      <c r="L33" s="52">
        <f>+'Calculadora de Gastos Mensuales'!L16</f>
        <v>300</v>
      </c>
      <c r="M33" s="52">
        <f>+'Calculadora de Gastos Mensuales'!M16</f>
        <v>300</v>
      </c>
      <c r="N33" s="52">
        <f>+'Calculadora de Gastos Mensuales'!N16</f>
        <v>300</v>
      </c>
      <c r="O33" s="53">
        <f t="shared" si="2"/>
        <v>3600</v>
      </c>
    </row>
    <row r="34" spans="2:15" ht="18" x14ac:dyDescent="0.35">
      <c r="B34" s="3" t="s">
        <v>40</v>
      </c>
      <c r="C34" s="52">
        <f>+'Calculadora de Gastos Mensuales'!C17</f>
        <v>100</v>
      </c>
      <c r="D34" s="52">
        <f>+'Calculadora de Gastos Mensuales'!D17</f>
        <v>100</v>
      </c>
      <c r="E34" s="52">
        <f>+'Calculadora de Gastos Mensuales'!E17</f>
        <v>100</v>
      </c>
      <c r="F34" s="52">
        <f>+'Calculadora de Gastos Mensuales'!F17</f>
        <v>100</v>
      </c>
      <c r="G34" s="52">
        <f>+'Calculadora de Gastos Mensuales'!G17</f>
        <v>100</v>
      </c>
      <c r="H34" s="52">
        <f>+'Calculadora de Gastos Mensuales'!H17</f>
        <v>100</v>
      </c>
      <c r="I34" s="52">
        <f>+'Calculadora de Gastos Mensuales'!I17</f>
        <v>100</v>
      </c>
      <c r="J34" s="52">
        <f>+'Calculadora de Gastos Mensuales'!J17</f>
        <v>100</v>
      </c>
      <c r="K34" s="52">
        <f>+'Calculadora de Gastos Mensuales'!K17</f>
        <v>100</v>
      </c>
      <c r="L34" s="52">
        <f>+'Calculadora de Gastos Mensuales'!L17</f>
        <v>100</v>
      </c>
      <c r="M34" s="52">
        <f>+'Calculadora de Gastos Mensuales'!M17</f>
        <v>100</v>
      </c>
      <c r="N34" s="52">
        <f>+'Calculadora de Gastos Mensuales'!N17</f>
        <v>100</v>
      </c>
      <c r="O34" s="53">
        <f t="shared" si="2"/>
        <v>1200</v>
      </c>
    </row>
    <row r="35" spans="2:15" ht="18" x14ac:dyDescent="0.35">
      <c r="B35" s="2" t="s">
        <v>41</v>
      </c>
      <c r="C35" s="52">
        <f>+'Calculadora de Gastos Mensuales'!C18</f>
        <v>100</v>
      </c>
      <c r="D35" s="52">
        <f>+'Calculadora de Gastos Mensuales'!D18</f>
        <v>100</v>
      </c>
      <c r="E35" s="52">
        <f>+'Calculadora de Gastos Mensuales'!E18</f>
        <v>100</v>
      </c>
      <c r="F35" s="52">
        <f>+'Calculadora de Gastos Mensuales'!F18</f>
        <v>100</v>
      </c>
      <c r="G35" s="52">
        <f>+'Calculadora de Gastos Mensuales'!G18</f>
        <v>100</v>
      </c>
      <c r="H35" s="52">
        <f>+'Calculadora de Gastos Mensuales'!H18</f>
        <v>100</v>
      </c>
      <c r="I35" s="52">
        <f>+'Calculadora de Gastos Mensuales'!I18</f>
        <v>100</v>
      </c>
      <c r="J35" s="52">
        <f>+'Calculadora de Gastos Mensuales'!J18</f>
        <v>100</v>
      </c>
      <c r="K35" s="52">
        <f>+'Calculadora de Gastos Mensuales'!K18</f>
        <v>100</v>
      </c>
      <c r="L35" s="52">
        <f>+'Calculadora de Gastos Mensuales'!L18</f>
        <v>100</v>
      </c>
      <c r="M35" s="52">
        <f>+'Calculadora de Gastos Mensuales'!M18</f>
        <v>100</v>
      </c>
      <c r="N35" s="52">
        <f>+'Calculadora de Gastos Mensuales'!N18</f>
        <v>100</v>
      </c>
      <c r="O35" s="53">
        <f t="shared" si="2"/>
        <v>1200</v>
      </c>
    </row>
    <row r="36" spans="2:15" ht="18" x14ac:dyDescent="0.35">
      <c r="B36" s="3" t="s">
        <v>16</v>
      </c>
      <c r="C36" s="52">
        <f>+'Calculadora de Gastos Mensuales'!C19</f>
        <v>500</v>
      </c>
      <c r="D36" s="52">
        <f>+'Calculadora de Gastos Mensuales'!D19</f>
        <v>500</v>
      </c>
      <c r="E36" s="52">
        <f>+'Calculadora de Gastos Mensuales'!E19</f>
        <v>500</v>
      </c>
      <c r="F36" s="52">
        <f>+'Calculadora de Gastos Mensuales'!F19</f>
        <v>500</v>
      </c>
      <c r="G36" s="52">
        <f>+'Calculadora de Gastos Mensuales'!G19</f>
        <v>500</v>
      </c>
      <c r="H36" s="52">
        <f>+'Calculadora de Gastos Mensuales'!H19</f>
        <v>500</v>
      </c>
      <c r="I36" s="52">
        <f>+'Calculadora de Gastos Mensuales'!I19</f>
        <v>500</v>
      </c>
      <c r="J36" s="52">
        <f>+'Calculadora de Gastos Mensuales'!J19</f>
        <v>500</v>
      </c>
      <c r="K36" s="52">
        <f>+'Calculadora de Gastos Mensuales'!K19</f>
        <v>500</v>
      </c>
      <c r="L36" s="52">
        <f>+'Calculadora de Gastos Mensuales'!L19</f>
        <v>500</v>
      </c>
      <c r="M36" s="52">
        <f>+'Calculadora de Gastos Mensuales'!M19</f>
        <v>500</v>
      </c>
      <c r="N36" s="52">
        <f>+'Calculadora de Gastos Mensuales'!N19</f>
        <v>500</v>
      </c>
      <c r="O36" s="53">
        <f t="shared" si="2"/>
        <v>6000</v>
      </c>
    </row>
    <row r="37" spans="2:15" ht="18" x14ac:dyDescent="0.35">
      <c r="B37" s="2" t="s">
        <v>108</v>
      </c>
      <c r="C37" s="52">
        <f>+'Calculadora de Gastos Mensuales'!C20</f>
        <v>50</v>
      </c>
      <c r="D37" s="52">
        <f>+'Calculadora de Gastos Mensuales'!D20</f>
        <v>50</v>
      </c>
      <c r="E37" s="52">
        <f>+'Calculadora de Gastos Mensuales'!E20</f>
        <v>50</v>
      </c>
      <c r="F37" s="52">
        <f>+'Calculadora de Gastos Mensuales'!F20</f>
        <v>50</v>
      </c>
      <c r="G37" s="52">
        <f>+'Calculadora de Gastos Mensuales'!G20</f>
        <v>50</v>
      </c>
      <c r="H37" s="52">
        <f>+'Calculadora de Gastos Mensuales'!H20</f>
        <v>50</v>
      </c>
      <c r="I37" s="52">
        <f>+'Calculadora de Gastos Mensuales'!I20</f>
        <v>50</v>
      </c>
      <c r="J37" s="52">
        <f>+'Calculadora de Gastos Mensuales'!J20</f>
        <v>50</v>
      </c>
      <c r="K37" s="52">
        <f>+'Calculadora de Gastos Mensuales'!K20</f>
        <v>50</v>
      </c>
      <c r="L37" s="52">
        <f>+'Calculadora de Gastos Mensuales'!L20</f>
        <v>50</v>
      </c>
      <c r="M37" s="52">
        <f>+'Calculadora de Gastos Mensuales'!M20</f>
        <v>50</v>
      </c>
      <c r="N37" s="52">
        <f>+'Calculadora de Gastos Mensuales'!N20</f>
        <v>50</v>
      </c>
      <c r="O37" s="53">
        <f t="shared" si="2"/>
        <v>600</v>
      </c>
    </row>
    <row r="38" spans="2:15" ht="18" x14ac:dyDescent="0.35">
      <c r="B38" s="3" t="s">
        <v>17</v>
      </c>
      <c r="C38" s="52">
        <f>+'Calculadora de Gastos Mensuales'!C21</f>
        <v>100</v>
      </c>
      <c r="D38" s="52">
        <f>+'Calculadora de Gastos Mensuales'!D21</f>
        <v>100</v>
      </c>
      <c r="E38" s="52">
        <f>+'Calculadora de Gastos Mensuales'!E21</f>
        <v>100</v>
      </c>
      <c r="F38" s="52">
        <f>+'Calculadora de Gastos Mensuales'!F21</f>
        <v>100</v>
      </c>
      <c r="G38" s="52">
        <f>+'Calculadora de Gastos Mensuales'!G21</f>
        <v>100</v>
      </c>
      <c r="H38" s="52">
        <f>+'Calculadora de Gastos Mensuales'!H21</f>
        <v>100</v>
      </c>
      <c r="I38" s="52">
        <f>+'Calculadora de Gastos Mensuales'!I21</f>
        <v>100</v>
      </c>
      <c r="J38" s="52">
        <f>+'Calculadora de Gastos Mensuales'!J21</f>
        <v>100</v>
      </c>
      <c r="K38" s="52">
        <f>+'Calculadora de Gastos Mensuales'!K21</f>
        <v>100</v>
      </c>
      <c r="L38" s="52">
        <f>+'Calculadora de Gastos Mensuales'!L21</f>
        <v>100</v>
      </c>
      <c r="M38" s="52">
        <f>+'Calculadora de Gastos Mensuales'!M21</f>
        <v>100</v>
      </c>
      <c r="N38" s="52">
        <f>+'Calculadora de Gastos Mensuales'!N21</f>
        <v>100</v>
      </c>
      <c r="O38" s="53">
        <f t="shared" si="2"/>
        <v>1200</v>
      </c>
    </row>
    <row r="39" spans="2:15" ht="18" x14ac:dyDescent="0.35">
      <c r="B39" s="2" t="s">
        <v>13</v>
      </c>
      <c r="C39" s="52">
        <f>+'Calculadora de Gastos Mensuales'!C22</f>
        <v>50</v>
      </c>
      <c r="D39" s="52">
        <f>+'Calculadora de Gastos Mensuales'!D22</f>
        <v>50</v>
      </c>
      <c r="E39" s="52">
        <f>+'Calculadora de Gastos Mensuales'!E22</f>
        <v>50</v>
      </c>
      <c r="F39" s="52">
        <f>+'Calculadora de Gastos Mensuales'!F22</f>
        <v>50</v>
      </c>
      <c r="G39" s="52">
        <f>+'Calculadora de Gastos Mensuales'!G22</f>
        <v>50</v>
      </c>
      <c r="H39" s="52">
        <f>+'Calculadora de Gastos Mensuales'!H22</f>
        <v>50</v>
      </c>
      <c r="I39" s="52">
        <f>+'Calculadora de Gastos Mensuales'!I22</f>
        <v>50</v>
      </c>
      <c r="J39" s="52">
        <f>+'Calculadora de Gastos Mensuales'!J22</f>
        <v>50</v>
      </c>
      <c r="K39" s="52">
        <f>+'Calculadora de Gastos Mensuales'!K22</f>
        <v>50</v>
      </c>
      <c r="L39" s="52">
        <f>+'Calculadora de Gastos Mensuales'!L22</f>
        <v>50</v>
      </c>
      <c r="M39" s="52">
        <f>+'Calculadora de Gastos Mensuales'!M22</f>
        <v>50</v>
      </c>
      <c r="N39" s="52">
        <f>+'Calculadora de Gastos Mensuales'!N22</f>
        <v>50</v>
      </c>
      <c r="O39" s="53">
        <f t="shared" si="2"/>
        <v>600</v>
      </c>
    </row>
    <row r="40" spans="2:15" ht="18" x14ac:dyDescent="0.35">
      <c r="B40" s="3" t="s">
        <v>13</v>
      </c>
      <c r="C40" s="52">
        <f>+'Calculadora de Gastos Mensuales'!C23</f>
        <v>50</v>
      </c>
      <c r="D40" s="52">
        <f>+'Calculadora de Gastos Mensuales'!D23</f>
        <v>50</v>
      </c>
      <c r="E40" s="52">
        <f>+'Calculadora de Gastos Mensuales'!E23</f>
        <v>50</v>
      </c>
      <c r="F40" s="52">
        <f>+'Calculadora de Gastos Mensuales'!F23</f>
        <v>50</v>
      </c>
      <c r="G40" s="52">
        <f>+'Calculadora de Gastos Mensuales'!G23</f>
        <v>50</v>
      </c>
      <c r="H40" s="52">
        <f>+'Calculadora de Gastos Mensuales'!H23</f>
        <v>50</v>
      </c>
      <c r="I40" s="52">
        <f>+'Calculadora de Gastos Mensuales'!I23</f>
        <v>50</v>
      </c>
      <c r="J40" s="52">
        <f>+'Calculadora de Gastos Mensuales'!J23</f>
        <v>50</v>
      </c>
      <c r="K40" s="52">
        <f>+'Calculadora de Gastos Mensuales'!K23</f>
        <v>50</v>
      </c>
      <c r="L40" s="52">
        <f>+'Calculadora de Gastos Mensuales'!L23</f>
        <v>50</v>
      </c>
      <c r="M40" s="52">
        <f>+'Calculadora de Gastos Mensuales'!M23</f>
        <v>50</v>
      </c>
      <c r="N40" s="52">
        <f>+'Calculadora de Gastos Mensuales'!N23</f>
        <v>50</v>
      </c>
      <c r="O40" s="53">
        <f t="shared" si="2"/>
        <v>600</v>
      </c>
    </row>
    <row r="41" spans="2:15" ht="18" x14ac:dyDescent="0.35">
      <c r="B41" s="2" t="s">
        <v>13</v>
      </c>
      <c r="C41" s="52">
        <f>+'Calculadora de Gastos Mensuales'!C24</f>
        <v>50</v>
      </c>
      <c r="D41" s="52">
        <f>+'Calculadora de Gastos Mensuales'!D24</f>
        <v>50</v>
      </c>
      <c r="E41" s="52">
        <f>+'Calculadora de Gastos Mensuales'!E24</f>
        <v>50</v>
      </c>
      <c r="F41" s="52">
        <f>+'Calculadora de Gastos Mensuales'!F24</f>
        <v>50</v>
      </c>
      <c r="G41" s="52">
        <f>+'Calculadora de Gastos Mensuales'!G24</f>
        <v>50</v>
      </c>
      <c r="H41" s="52">
        <f>+'Calculadora de Gastos Mensuales'!H24</f>
        <v>50</v>
      </c>
      <c r="I41" s="52">
        <f>+'Calculadora de Gastos Mensuales'!I24</f>
        <v>50</v>
      </c>
      <c r="J41" s="52">
        <f>+'Calculadora de Gastos Mensuales'!J24</f>
        <v>50</v>
      </c>
      <c r="K41" s="52">
        <f>+'Calculadora de Gastos Mensuales'!K24</f>
        <v>50</v>
      </c>
      <c r="L41" s="52">
        <f>+'Calculadora de Gastos Mensuales'!L24</f>
        <v>50</v>
      </c>
      <c r="M41" s="52">
        <f>+'Calculadora de Gastos Mensuales'!M24</f>
        <v>50</v>
      </c>
      <c r="N41" s="52">
        <f>+'Calculadora de Gastos Mensuales'!N24</f>
        <v>50</v>
      </c>
      <c r="O41" s="53">
        <f t="shared" si="2"/>
        <v>600</v>
      </c>
    </row>
    <row r="42" spans="2:15" ht="18" x14ac:dyDescent="0.35">
      <c r="B42" s="102" t="s">
        <v>109</v>
      </c>
      <c r="C42" s="52">
        <f>+'Calculadora de Gastos Mensuales'!C25</f>
        <v>1300</v>
      </c>
      <c r="D42" s="52">
        <f>+'Calculadora de Gastos Mensuales'!D25</f>
        <v>1300</v>
      </c>
      <c r="E42" s="52">
        <f>+'Calculadora de Gastos Mensuales'!E25</f>
        <v>1300</v>
      </c>
      <c r="F42" s="52">
        <f>+'Calculadora de Gastos Mensuales'!F25</f>
        <v>1300</v>
      </c>
      <c r="G42" s="52">
        <f>+'Calculadora de Gastos Mensuales'!G25</f>
        <v>1300</v>
      </c>
      <c r="H42" s="52">
        <f>+'Calculadora de Gastos Mensuales'!H25</f>
        <v>1300</v>
      </c>
      <c r="I42" s="52">
        <f>+'Calculadora de Gastos Mensuales'!I25</f>
        <v>1300</v>
      </c>
      <c r="J42" s="52">
        <f>+'Calculadora de Gastos Mensuales'!J25</f>
        <v>1300</v>
      </c>
      <c r="K42" s="52">
        <f>+'Calculadora de Gastos Mensuales'!K25</f>
        <v>1300</v>
      </c>
      <c r="L42" s="52">
        <f>+'Calculadora de Gastos Mensuales'!L25</f>
        <v>1300</v>
      </c>
      <c r="M42" s="52">
        <f>+'Calculadora de Gastos Mensuales'!M25</f>
        <v>1300</v>
      </c>
      <c r="N42" s="52">
        <f>+'Calculadora de Gastos Mensuales'!N25</f>
        <v>1300</v>
      </c>
      <c r="O42" s="53">
        <f t="shared" si="2"/>
        <v>15600</v>
      </c>
    </row>
    <row r="43" spans="2:15" ht="15.5" x14ac:dyDescent="0.35">
      <c r="B43" s="87" t="s">
        <v>42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3"/>
    </row>
    <row r="44" spans="2:15" ht="18" x14ac:dyDescent="0.35">
      <c r="B44" s="3" t="s">
        <v>43</v>
      </c>
      <c r="C44" s="52">
        <f>+'Calculadora de Gastos Mensuales'!C27</f>
        <v>200</v>
      </c>
      <c r="D44" s="52">
        <f>+'Calculadora de Gastos Mensuales'!D27</f>
        <v>200</v>
      </c>
      <c r="E44" s="52">
        <f>+'Calculadora de Gastos Mensuales'!E27</f>
        <v>200</v>
      </c>
      <c r="F44" s="52">
        <f>+'Calculadora de Gastos Mensuales'!F27</f>
        <v>200</v>
      </c>
      <c r="G44" s="52">
        <f>+'Calculadora de Gastos Mensuales'!G27</f>
        <v>200</v>
      </c>
      <c r="H44" s="52">
        <f>+'Calculadora de Gastos Mensuales'!H27</f>
        <v>200</v>
      </c>
      <c r="I44" s="52">
        <f>+'Calculadora de Gastos Mensuales'!I27</f>
        <v>200</v>
      </c>
      <c r="J44" s="52">
        <f>+'Calculadora de Gastos Mensuales'!J27</f>
        <v>200</v>
      </c>
      <c r="K44" s="52">
        <f>+'Calculadora de Gastos Mensuales'!K27</f>
        <v>200</v>
      </c>
      <c r="L44" s="52">
        <f>+'Calculadora de Gastos Mensuales'!L27</f>
        <v>200</v>
      </c>
      <c r="M44" s="52">
        <f>+'Calculadora de Gastos Mensuales'!M27</f>
        <v>200</v>
      </c>
      <c r="N44" s="52">
        <f>+'Calculadora de Gastos Mensuales'!N27</f>
        <v>200</v>
      </c>
      <c r="O44" s="53">
        <f t="shared" si="2"/>
        <v>2400</v>
      </c>
    </row>
    <row r="45" spans="2:15" ht="18" x14ac:dyDescent="0.35">
      <c r="B45" s="2" t="s">
        <v>110</v>
      </c>
      <c r="C45" s="52">
        <f>+'Calculadora de Gastos Mensuales'!C28</f>
        <v>50</v>
      </c>
      <c r="D45" s="52">
        <f>+'Calculadora de Gastos Mensuales'!D28</f>
        <v>50</v>
      </c>
      <c r="E45" s="52">
        <f>+'Calculadora de Gastos Mensuales'!E28</f>
        <v>50</v>
      </c>
      <c r="F45" s="52">
        <f>+'Calculadora de Gastos Mensuales'!F28</f>
        <v>50</v>
      </c>
      <c r="G45" s="52">
        <f>+'Calculadora de Gastos Mensuales'!G28</f>
        <v>50</v>
      </c>
      <c r="H45" s="52">
        <f>+'Calculadora de Gastos Mensuales'!H28</f>
        <v>50</v>
      </c>
      <c r="I45" s="52">
        <f>+'Calculadora de Gastos Mensuales'!I28</f>
        <v>50</v>
      </c>
      <c r="J45" s="52">
        <f>+'Calculadora de Gastos Mensuales'!J28</f>
        <v>50</v>
      </c>
      <c r="K45" s="52">
        <f>+'Calculadora de Gastos Mensuales'!K28</f>
        <v>50</v>
      </c>
      <c r="L45" s="52">
        <f>+'Calculadora de Gastos Mensuales'!L28</f>
        <v>50</v>
      </c>
      <c r="M45" s="52">
        <f>+'Calculadora de Gastos Mensuales'!M28</f>
        <v>50</v>
      </c>
      <c r="N45" s="52">
        <f>+'Calculadora de Gastos Mensuales'!N28</f>
        <v>50</v>
      </c>
      <c r="O45" s="53">
        <f t="shared" si="2"/>
        <v>600</v>
      </c>
    </row>
    <row r="46" spans="2:15" ht="18" x14ac:dyDescent="0.35">
      <c r="B46" s="3" t="s">
        <v>111</v>
      </c>
      <c r="C46" s="52">
        <f>+'Calculadora de Gastos Mensuales'!C29</f>
        <v>30</v>
      </c>
      <c r="D46" s="52">
        <f>+'Calculadora de Gastos Mensuales'!D29</f>
        <v>30</v>
      </c>
      <c r="E46" s="52">
        <f>+'Calculadora de Gastos Mensuales'!E29</f>
        <v>30</v>
      </c>
      <c r="F46" s="52">
        <f>+'Calculadora de Gastos Mensuales'!F29</f>
        <v>30</v>
      </c>
      <c r="G46" s="52">
        <f>+'Calculadora de Gastos Mensuales'!G29</f>
        <v>30</v>
      </c>
      <c r="H46" s="52">
        <f>+'Calculadora de Gastos Mensuales'!H29</f>
        <v>30</v>
      </c>
      <c r="I46" s="52">
        <f>+'Calculadora de Gastos Mensuales'!I29</f>
        <v>30</v>
      </c>
      <c r="J46" s="52">
        <f>+'Calculadora de Gastos Mensuales'!J29</f>
        <v>30</v>
      </c>
      <c r="K46" s="52">
        <f>+'Calculadora de Gastos Mensuales'!K29</f>
        <v>30</v>
      </c>
      <c r="L46" s="52">
        <f>+'Calculadora de Gastos Mensuales'!L29</f>
        <v>30</v>
      </c>
      <c r="M46" s="52">
        <f>+'Calculadora de Gastos Mensuales'!M29</f>
        <v>30</v>
      </c>
      <c r="N46" s="52">
        <f>+'Calculadora de Gastos Mensuales'!N29</f>
        <v>30</v>
      </c>
      <c r="O46" s="53">
        <f t="shared" si="2"/>
        <v>360</v>
      </c>
    </row>
    <row r="47" spans="2:15" ht="18" x14ac:dyDescent="0.35">
      <c r="B47" s="2" t="s">
        <v>13</v>
      </c>
      <c r="C47" s="52">
        <f>+'Calculadora de Gastos Mensuales'!C30</f>
        <v>20</v>
      </c>
      <c r="D47" s="52">
        <f>+'Calculadora de Gastos Mensuales'!D30</f>
        <v>20</v>
      </c>
      <c r="E47" s="52">
        <f>+'Calculadora de Gastos Mensuales'!E30</f>
        <v>20</v>
      </c>
      <c r="F47" s="52">
        <f>+'Calculadora de Gastos Mensuales'!F30</f>
        <v>20</v>
      </c>
      <c r="G47" s="52">
        <f>+'Calculadora de Gastos Mensuales'!G30</f>
        <v>20</v>
      </c>
      <c r="H47" s="52">
        <f>+'Calculadora de Gastos Mensuales'!H30</f>
        <v>20</v>
      </c>
      <c r="I47" s="52">
        <f>+'Calculadora de Gastos Mensuales'!I30</f>
        <v>20</v>
      </c>
      <c r="J47" s="52">
        <f>+'Calculadora de Gastos Mensuales'!J30</f>
        <v>20</v>
      </c>
      <c r="K47" s="52">
        <f>+'Calculadora de Gastos Mensuales'!K30</f>
        <v>20</v>
      </c>
      <c r="L47" s="52">
        <f>+'Calculadora de Gastos Mensuales'!L30</f>
        <v>20</v>
      </c>
      <c r="M47" s="52">
        <f>+'Calculadora de Gastos Mensuales'!M30</f>
        <v>20</v>
      </c>
      <c r="N47" s="52">
        <f>+'Calculadora de Gastos Mensuales'!N30</f>
        <v>20</v>
      </c>
      <c r="O47" s="53">
        <f t="shared" si="2"/>
        <v>240</v>
      </c>
    </row>
    <row r="48" spans="2:15" ht="18" x14ac:dyDescent="0.35">
      <c r="B48" s="102" t="s">
        <v>112</v>
      </c>
      <c r="C48" s="52">
        <f>+'Calculadora de Gastos Mensuales'!C31</f>
        <v>300</v>
      </c>
      <c r="D48" s="52">
        <f>+'Calculadora de Gastos Mensuales'!D31</f>
        <v>300</v>
      </c>
      <c r="E48" s="52">
        <f>+'Calculadora de Gastos Mensuales'!E31</f>
        <v>300</v>
      </c>
      <c r="F48" s="52">
        <f>+'Calculadora de Gastos Mensuales'!F31</f>
        <v>300</v>
      </c>
      <c r="G48" s="52">
        <f>+'Calculadora de Gastos Mensuales'!G31</f>
        <v>300</v>
      </c>
      <c r="H48" s="52">
        <f>+'Calculadora de Gastos Mensuales'!H31</f>
        <v>300</v>
      </c>
      <c r="I48" s="52">
        <f>+'Calculadora de Gastos Mensuales'!I31</f>
        <v>300</v>
      </c>
      <c r="J48" s="52">
        <f>+'Calculadora de Gastos Mensuales'!J31</f>
        <v>300</v>
      </c>
      <c r="K48" s="52">
        <f>+'Calculadora de Gastos Mensuales'!K31</f>
        <v>300</v>
      </c>
      <c r="L48" s="52">
        <f>+'Calculadora de Gastos Mensuales'!L31</f>
        <v>300</v>
      </c>
      <c r="M48" s="52">
        <f>+'Calculadora de Gastos Mensuales'!M31</f>
        <v>300</v>
      </c>
      <c r="N48" s="52">
        <f>+'Calculadora de Gastos Mensuales'!N31</f>
        <v>300</v>
      </c>
      <c r="O48" s="53">
        <f t="shared" si="2"/>
        <v>3600</v>
      </c>
    </row>
    <row r="49" spans="2:15" ht="33.75" customHeight="1" thickBot="1" x14ac:dyDescent="0.4">
      <c r="B49" s="104" t="s">
        <v>76</v>
      </c>
      <c r="C49" s="101">
        <f>+C31+C42+C48</f>
        <v>5000</v>
      </c>
      <c r="D49" s="101">
        <f t="shared" ref="D49:O49" si="3">+D31+D42+D48</f>
        <v>5000</v>
      </c>
      <c r="E49" s="101">
        <f t="shared" si="3"/>
        <v>5000</v>
      </c>
      <c r="F49" s="101">
        <f t="shared" si="3"/>
        <v>5000</v>
      </c>
      <c r="G49" s="101">
        <f t="shared" si="3"/>
        <v>5000</v>
      </c>
      <c r="H49" s="101">
        <f t="shared" si="3"/>
        <v>5000</v>
      </c>
      <c r="I49" s="101">
        <f t="shared" si="3"/>
        <v>5000</v>
      </c>
      <c r="J49" s="101">
        <f t="shared" si="3"/>
        <v>5000</v>
      </c>
      <c r="K49" s="101">
        <f t="shared" si="3"/>
        <v>5000</v>
      </c>
      <c r="L49" s="101">
        <f t="shared" si="3"/>
        <v>5000</v>
      </c>
      <c r="M49" s="101">
        <f t="shared" si="3"/>
        <v>5000</v>
      </c>
      <c r="N49" s="101">
        <f t="shared" si="3"/>
        <v>5000</v>
      </c>
      <c r="O49" s="101">
        <f t="shared" si="3"/>
        <v>60000</v>
      </c>
    </row>
    <row r="50" spans="2:15" ht="18.5" thickBot="1" x14ac:dyDescent="0.4">
      <c r="B50" s="99" t="s">
        <v>68</v>
      </c>
      <c r="C50" s="103" t="s">
        <v>22</v>
      </c>
      <c r="D50" s="103" t="s">
        <v>23</v>
      </c>
      <c r="E50" s="103" t="s">
        <v>24</v>
      </c>
      <c r="F50" s="103" t="s">
        <v>25</v>
      </c>
      <c r="G50" s="103" t="s">
        <v>26</v>
      </c>
      <c r="H50" s="103" t="s">
        <v>27</v>
      </c>
      <c r="I50" s="103" t="s">
        <v>28</v>
      </c>
      <c r="J50" s="103" t="s">
        <v>29</v>
      </c>
      <c r="K50" s="103" t="s">
        <v>48</v>
      </c>
      <c r="L50" s="103" t="s">
        <v>30</v>
      </c>
      <c r="M50" s="103" t="s">
        <v>31</v>
      </c>
      <c r="N50" s="103" t="s">
        <v>32</v>
      </c>
      <c r="O50" s="103" t="s">
        <v>66</v>
      </c>
    </row>
    <row r="51" spans="2:15" ht="18.5" thickBot="1" x14ac:dyDescent="0.4">
      <c r="B51" s="15" t="s">
        <v>120</v>
      </c>
      <c r="C51" s="52">
        <f>+'Calculadora de Deudas'!C19</f>
        <v>100</v>
      </c>
      <c r="D51" s="52">
        <f>+'Calculadora de Deudas'!D19</f>
        <v>100</v>
      </c>
      <c r="E51" s="52">
        <f>+'Calculadora de Deudas'!E19</f>
        <v>100</v>
      </c>
      <c r="F51" s="52">
        <f>+'Calculadora de Deudas'!F19</f>
        <v>100</v>
      </c>
      <c r="G51" s="52">
        <f>+'Calculadora de Deudas'!G19</f>
        <v>100</v>
      </c>
      <c r="H51" s="52">
        <f>+'Calculadora de Deudas'!H19</f>
        <v>100</v>
      </c>
      <c r="I51" s="52">
        <f>+'Calculadora de Deudas'!I19</f>
        <v>100</v>
      </c>
      <c r="J51" s="52">
        <f>+'Calculadora de Deudas'!J19</f>
        <v>100</v>
      </c>
      <c r="K51" s="52">
        <f>+'Calculadora de Deudas'!K19</f>
        <v>100</v>
      </c>
      <c r="L51" s="52">
        <f>+'Calculadora de Deudas'!L19</f>
        <v>100</v>
      </c>
      <c r="M51" s="52">
        <f>+'Calculadora de Deudas'!M19</f>
        <v>100</v>
      </c>
      <c r="N51" s="52">
        <f>+'Calculadora de Deudas'!N19</f>
        <v>100</v>
      </c>
      <c r="O51" s="53">
        <f>SUM(C51:N51)</f>
        <v>1200</v>
      </c>
    </row>
    <row r="52" spans="2:15" ht="18.5" thickBot="1" x14ac:dyDescent="0.4">
      <c r="B52" s="15" t="s">
        <v>121</v>
      </c>
      <c r="C52" s="52">
        <f>+'Calculadora de Deudas'!C20</f>
        <v>200</v>
      </c>
      <c r="D52" s="52">
        <f>+'Calculadora de Deudas'!D20</f>
        <v>200</v>
      </c>
      <c r="E52" s="52">
        <f>+'Calculadora de Deudas'!E20</f>
        <v>200</v>
      </c>
      <c r="F52" s="52">
        <f>+'Calculadora de Deudas'!F20</f>
        <v>200</v>
      </c>
      <c r="G52" s="52">
        <f>+'Calculadora de Deudas'!G20</f>
        <v>200</v>
      </c>
      <c r="H52" s="52">
        <f>+'Calculadora de Deudas'!H20</f>
        <v>200</v>
      </c>
      <c r="I52" s="52">
        <f>+'Calculadora de Deudas'!I20</f>
        <v>200</v>
      </c>
      <c r="J52" s="52">
        <f>+'Calculadora de Deudas'!J20</f>
        <v>200</v>
      </c>
      <c r="K52" s="52">
        <f>+'Calculadora de Deudas'!K20</f>
        <v>200</v>
      </c>
      <c r="L52" s="52">
        <f>+'Calculadora de Deudas'!L20</f>
        <v>200</v>
      </c>
      <c r="M52" s="52">
        <f>+'Calculadora de Deudas'!M20</f>
        <v>200</v>
      </c>
      <c r="N52" s="52">
        <f>+'Calculadora de Deudas'!N20</f>
        <v>200</v>
      </c>
      <c r="O52" s="53">
        <f t="shared" ref="O52:O56" si="4">SUM(C52:N52)</f>
        <v>2400</v>
      </c>
    </row>
    <row r="53" spans="2:15" ht="18.5" thickBot="1" x14ac:dyDescent="0.4">
      <c r="B53" s="15" t="s">
        <v>122</v>
      </c>
      <c r="C53" s="52">
        <f>+'Calculadora de Deudas'!C21</f>
        <v>0</v>
      </c>
      <c r="D53" s="52">
        <f>+'Calculadora de Deudas'!D21</f>
        <v>0</v>
      </c>
      <c r="E53" s="52">
        <f>+'Calculadora de Deudas'!E21</f>
        <v>0</v>
      </c>
      <c r="F53" s="52">
        <f>+'Calculadora de Deudas'!F21</f>
        <v>0</v>
      </c>
      <c r="G53" s="52">
        <f>+'Calculadora de Deudas'!G21</f>
        <v>0</v>
      </c>
      <c r="H53" s="52">
        <f>+'Calculadora de Deudas'!H21</f>
        <v>0</v>
      </c>
      <c r="I53" s="52">
        <f>+'Calculadora de Deudas'!I21</f>
        <v>0</v>
      </c>
      <c r="J53" s="52">
        <f>+'Calculadora de Deudas'!J21</f>
        <v>0</v>
      </c>
      <c r="K53" s="52">
        <f>+'Calculadora de Deudas'!K21</f>
        <v>0</v>
      </c>
      <c r="L53" s="52">
        <f>+'Calculadora de Deudas'!L21</f>
        <v>0</v>
      </c>
      <c r="M53" s="52">
        <f>+'Calculadora de Deudas'!M21</f>
        <v>0</v>
      </c>
      <c r="N53" s="52">
        <f>+'Calculadora de Deudas'!N21</f>
        <v>0</v>
      </c>
      <c r="O53" s="53">
        <f t="shared" si="4"/>
        <v>0</v>
      </c>
    </row>
    <row r="54" spans="2:15" ht="18.5" thickBot="1" x14ac:dyDescent="0.4">
      <c r="B54" s="15" t="s">
        <v>123</v>
      </c>
      <c r="C54" s="52">
        <f>+'Calculadora de Deudas'!C22</f>
        <v>0</v>
      </c>
      <c r="D54" s="52">
        <f>+'Calculadora de Deudas'!D22</f>
        <v>0</v>
      </c>
      <c r="E54" s="52">
        <f>+'Calculadora de Deudas'!E22</f>
        <v>0</v>
      </c>
      <c r="F54" s="52">
        <f>+'Calculadora de Deudas'!F22</f>
        <v>0</v>
      </c>
      <c r="G54" s="52">
        <f>+'Calculadora de Deudas'!G22</f>
        <v>0</v>
      </c>
      <c r="H54" s="52">
        <f>+'Calculadora de Deudas'!H22</f>
        <v>0</v>
      </c>
      <c r="I54" s="52">
        <f>+'Calculadora de Deudas'!I22</f>
        <v>0</v>
      </c>
      <c r="J54" s="52">
        <f>+'Calculadora de Deudas'!J22</f>
        <v>0</v>
      </c>
      <c r="K54" s="52">
        <f>+'Calculadora de Deudas'!K22</f>
        <v>0</v>
      </c>
      <c r="L54" s="52">
        <f>+'Calculadora de Deudas'!L22</f>
        <v>0</v>
      </c>
      <c r="M54" s="52">
        <f>+'Calculadora de Deudas'!M22</f>
        <v>0</v>
      </c>
      <c r="N54" s="52">
        <f>+'Calculadora de Deudas'!N22</f>
        <v>0</v>
      </c>
      <c r="O54" s="53">
        <f t="shared" si="4"/>
        <v>0</v>
      </c>
    </row>
    <row r="55" spans="2:15" ht="18.5" thickBot="1" x14ac:dyDescent="0.4">
      <c r="B55" s="15" t="s">
        <v>46</v>
      </c>
      <c r="C55" s="52">
        <f>+'Calculadora de Deudas'!C23</f>
        <v>0</v>
      </c>
      <c r="D55" s="52">
        <f>+'Calculadora de Deudas'!D23</f>
        <v>0</v>
      </c>
      <c r="E55" s="52">
        <f>+'Calculadora de Deudas'!E23</f>
        <v>0</v>
      </c>
      <c r="F55" s="52">
        <f>+'Calculadora de Deudas'!F23</f>
        <v>0</v>
      </c>
      <c r="G55" s="52">
        <f>+'Calculadora de Deudas'!G23</f>
        <v>0</v>
      </c>
      <c r="H55" s="52">
        <f>+'Calculadora de Deudas'!H23</f>
        <v>0</v>
      </c>
      <c r="I55" s="52">
        <f>+'Calculadora de Deudas'!I23</f>
        <v>0</v>
      </c>
      <c r="J55" s="52">
        <f>+'Calculadora de Deudas'!J23</f>
        <v>0</v>
      </c>
      <c r="K55" s="52">
        <f>+'Calculadora de Deudas'!K23</f>
        <v>0</v>
      </c>
      <c r="L55" s="52">
        <f>+'Calculadora de Deudas'!L23</f>
        <v>0</v>
      </c>
      <c r="M55" s="52">
        <f>+'Calculadora de Deudas'!M23</f>
        <v>0</v>
      </c>
      <c r="N55" s="52">
        <f>+'Calculadora de Deudas'!N23</f>
        <v>0</v>
      </c>
      <c r="O55" s="53">
        <f t="shared" si="4"/>
        <v>0</v>
      </c>
    </row>
    <row r="56" spans="2:15" ht="44.25" customHeight="1" x14ac:dyDescent="0.35">
      <c r="B56" s="105" t="s">
        <v>138</v>
      </c>
      <c r="C56" s="106">
        <f>+'Calculadora de Deudas'!C25</f>
        <v>300</v>
      </c>
      <c r="D56" s="106">
        <f>+'Calculadora de Deudas'!D25</f>
        <v>300</v>
      </c>
      <c r="E56" s="106">
        <f>+'Calculadora de Deudas'!E25</f>
        <v>300</v>
      </c>
      <c r="F56" s="106">
        <f>+'Calculadora de Deudas'!F25</f>
        <v>300</v>
      </c>
      <c r="G56" s="106">
        <f>+'Calculadora de Deudas'!G25</f>
        <v>300</v>
      </c>
      <c r="H56" s="106">
        <f>+'Calculadora de Deudas'!H25</f>
        <v>300</v>
      </c>
      <c r="I56" s="106">
        <f>+'Calculadora de Deudas'!I25</f>
        <v>300</v>
      </c>
      <c r="J56" s="106">
        <f>+'Calculadora de Deudas'!J25</f>
        <v>300</v>
      </c>
      <c r="K56" s="106">
        <f>+'Calculadora de Deudas'!K25</f>
        <v>300</v>
      </c>
      <c r="L56" s="106">
        <f>+'Calculadora de Deudas'!L25</f>
        <v>300</v>
      </c>
      <c r="M56" s="106">
        <f>+'Calculadora de Deudas'!M25</f>
        <v>300</v>
      </c>
      <c r="N56" s="106">
        <f>+'Calculadora de Deudas'!N25</f>
        <v>300</v>
      </c>
      <c r="O56" s="106">
        <f t="shared" si="4"/>
        <v>3600</v>
      </c>
    </row>
    <row r="57" spans="2:15" ht="18" x14ac:dyDescent="0.35">
      <c r="B57" s="107" t="s">
        <v>69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9"/>
    </row>
    <row r="58" spans="2:15" ht="18.5" thickBot="1" x14ac:dyDescent="0.4">
      <c r="B58" s="15" t="s">
        <v>133</v>
      </c>
      <c r="C58" s="52">
        <f>+'Calculadora de Ahorro'!C30</f>
        <v>83.333333333333329</v>
      </c>
      <c r="D58" s="52">
        <f>+'Calculadora de Ahorro'!D30</f>
        <v>83.333333333333329</v>
      </c>
      <c r="E58" s="52">
        <f>+'Calculadora de Ahorro'!E30</f>
        <v>83.333333333333329</v>
      </c>
      <c r="F58" s="52">
        <f>+'Calculadora de Ahorro'!F30</f>
        <v>83.333333333333329</v>
      </c>
      <c r="G58" s="52">
        <f>+'Calculadora de Ahorro'!G30</f>
        <v>83.333333333333329</v>
      </c>
      <c r="H58" s="52">
        <f>+'Calculadora de Ahorro'!H30</f>
        <v>83.333333333333329</v>
      </c>
      <c r="I58" s="52">
        <f>+'Calculadora de Ahorro'!I30</f>
        <v>83.333333333333329</v>
      </c>
      <c r="J58" s="52">
        <f>+'Calculadora de Ahorro'!J30</f>
        <v>83.333333333333329</v>
      </c>
      <c r="K58" s="52">
        <f>+'Calculadora de Ahorro'!K30</f>
        <v>83.333333333333329</v>
      </c>
      <c r="L58" s="52">
        <f>+'Calculadora de Ahorro'!L30</f>
        <v>83.333333333333329</v>
      </c>
      <c r="M58" s="52">
        <f>+'Calculadora de Ahorro'!M30</f>
        <v>83.333333333333329</v>
      </c>
      <c r="N58" s="52">
        <f>+'Calculadora de Ahorro'!N30</f>
        <v>83.333333333333329</v>
      </c>
      <c r="O58" s="53">
        <f>SUM(C58:N58)</f>
        <v>1000.0000000000001</v>
      </c>
    </row>
    <row r="59" spans="2:15" ht="18.5" thickBot="1" x14ac:dyDescent="0.4">
      <c r="B59" s="15" t="s">
        <v>134</v>
      </c>
      <c r="C59" s="52">
        <f>+'Calculadora de Ahorro'!C31</f>
        <v>27.777777777777779</v>
      </c>
      <c r="D59" s="52">
        <f>+'Calculadora de Ahorro'!D31</f>
        <v>27.777777777777779</v>
      </c>
      <c r="E59" s="52">
        <f>+'Calculadora de Ahorro'!E31</f>
        <v>27.777777777777779</v>
      </c>
      <c r="F59" s="52">
        <f>+'Calculadora de Ahorro'!F31</f>
        <v>27.777777777777779</v>
      </c>
      <c r="G59" s="52">
        <f>+'Calculadora de Ahorro'!G31</f>
        <v>27.777777777777779</v>
      </c>
      <c r="H59" s="52">
        <f>+'Calculadora de Ahorro'!H31</f>
        <v>27.777777777777779</v>
      </c>
      <c r="I59" s="52">
        <f>+'Calculadora de Ahorro'!I31</f>
        <v>27.777777777777779</v>
      </c>
      <c r="J59" s="52">
        <f>+'Calculadora de Ahorro'!J31</f>
        <v>27.777777777777779</v>
      </c>
      <c r="K59" s="52">
        <f>+'Calculadora de Ahorro'!K31</f>
        <v>27.777777777777779</v>
      </c>
      <c r="L59" s="52">
        <f>+'Calculadora de Ahorro'!L31</f>
        <v>27.777777777777779</v>
      </c>
      <c r="M59" s="52">
        <f>+'Calculadora de Ahorro'!M31</f>
        <v>27.777777777777779</v>
      </c>
      <c r="N59" s="52">
        <f>+'Calculadora de Ahorro'!N31</f>
        <v>27.777777777777779</v>
      </c>
      <c r="O59" s="53">
        <f t="shared" ref="O59:O63" si="5">SUM(C59:N59)</f>
        <v>333.33333333333331</v>
      </c>
    </row>
    <row r="60" spans="2:15" ht="18.5" thickBot="1" x14ac:dyDescent="0.4">
      <c r="B60" s="15" t="s">
        <v>135</v>
      </c>
      <c r="C60" s="52">
        <f>+'Calculadora de Ahorro'!C32</f>
        <v>83.333333333333329</v>
      </c>
      <c r="D60" s="52">
        <f>+'Calculadora de Ahorro'!D32</f>
        <v>83.333333333333329</v>
      </c>
      <c r="E60" s="52">
        <f>+'Calculadora de Ahorro'!E32</f>
        <v>83.333333333333329</v>
      </c>
      <c r="F60" s="52">
        <f>+'Calculadora de Ahorro'!F32</f>
        <v>83.333333333333329</v>
      </c>
      <c r="G60" s="52">
        <f>+'Calculadora de Ahorro'!G32</f>
        <v>83.333333333333329</v>
      </c>
      <c r="H60" s="52">
        <f>+'Calculadora de Ahorro'!H32</f>
        <v>83.333333333333329</v>
      </c>
      <c r="I60" s="52">
        <f>+'Calculadora de Ahorro'!I32</f>
        <v>83.333333333333329</v>
      </c>
      <c r="J60" s="52">
        <f>+'Calculadora de Ahorro'!J32</f>
        <v>83.333333333333329</v>
      </c>
      <c r="K60" s="52">
        <f>+'Calculadora de Ahorro'!K32</f>
        <v>83.333333333333329</v>
      </c>
      <c r="L60" s="52">
        <f>+'Calculadora de Ahorro'!L32</f>
        <v>83.333333333333329</v>
      </c>
      <c r="M60" s="52">
        <f>+'Calculadora de Ahorro'!M32</f>
        <v>83.333333333333329</v>
      </c>
      <c r="N60" s="52">
        <f>+'Calculadora de Ahorro'!N32</f>
        <v>83.333333333333329</v>
      </c>
      <c r="O60" s="53">
        <f t="shared" si="5"/>
        <v>1000.0000000000001</v>
      </c>
    </row>
    <row r="61" spans="2:15" ht="36.75" customHeight="1" x14ac:dyDescent="0.35">
      <c r="B61" s="105" t="s">
        <v>139</v>
      </c>
      <c r="C61" s="106">
        <f>+'Calculadora de Ahorro'!C34</f>
        <v>194.44444444444446</v>
      </c>
      <c r="D61" s="106">
        <f>+'Calculadora de Ahorro'!D34</f>
        <v>194.44444444444446</v>
      </c>
      <c r="E61" s="106">
        <f>+'Calculadora de Ahorro'!E34</f>
        <v>194.44444444444446</v>
      </c>
      <c r="F61" s="106">
        <f>+'Calculadora de Ahorro'!F34</f>
        <v>194.44444444444446</v>
      </c>
      <c r="G61" s="106">
        <f>+'Calculadora de Ahorro'!G34</f>
        <v>194.44444444444446</v>
      </c>
      <c r="H61" s="106">
        <f>+'Calculadora de Ahorro'!H34</f>
        <v>194.44444444444446</v>
      </c>
      <c r="I61" s="106">
        <f>+'Calculadora de Ahorro'!I34</f>
        <v>194.44444444444446</v>
      </c>
      <c r="J61" s="106">
        <f>+'Calculadora de Ahorro'!J34</f>
        <v>194.44444444444446</v>
      </c>
      <c r="K61" s="106">
        <f>+'Calculadora de Ahorro'!K34</f>
        <v>194.44444444444446</v>
      </c>
      <c r="L61" s="106">
        <f>+'Calculadora de Ahorro'!L34</f>
        <v>194.44444444444446</v>
      </c>
      <c r="M61" s="106">
        <f>+'Calculadora de Ahorro'!M34</f>
        <v>194.44444444444446</v>
      </c>
      <c r="N61" s="106">
        <f>+'Calculadora de Ahorro'!N34</f>
        <v>194.44444444444446</v>
      </c>
      <c r="O61" s="106">
        <f t="shared" si="5"/>
        <v>2333.333333333333</v>
      </c>
    </row>
    <row r="62" spans="2:15" ht="18" x14ac:dyDescent="0.35">
      <c r="B62" s="4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3"/>
    </row>
    <row r="63" spans="2:15" ht="41.25" customHeight="1" x14ac:dyDescent="0.35">
      <c r="B63" s="110" t="s">
        <v>74</v>
      </c>
      <c r="C63" s="111">
        <f>+C20-C49-C56-C61</f>
        <v>3505.5555555555557</v>
      </c>
      <c r="D63" s="111">
        <f t="shared" ref="D63:N63" si="6">+D20-D49-D56-D61</f>
        <v>3505.5555555555557</v>
      </c>
      <c r="E63" s="111">
        <f t="shared" si="6"/>
        <v>3505.5555555555557</v>
      </c>
      <c r="F63" s="111">
        <f t="shared" si="6"/>
        <v>3505.5555555555557</v>
      </c>
      <c r="G63" s="111">
        <f t="shared" si="6"/>
        <v>3505.5555555555557</v>
      </c>
      <c r="H63" s="111">
        <f t="shared" si="6"/>
        <v>3505.5555555555557</v>
      </c>
      <c r="I63" s="111">
        <f t="shared" si="6"/>
        <v>3505.5555555555557</v>
      </c>
      <c r="J63" s="111">
        <f t="shared" si="6"/>
        <v>3505.5555555555557</v>
      </c>
      <c r="K63" s="111">
        <f t="shared" si="6"/>
        <v>3505.5555555555557</v>
      </c>
      <c r="L63" s="111">
        <f t="shared" si="6"/>
        <v>3505.5555555555557</v>
      </c>
      <c r="M63" s="111">
        <f t="shared" si="6"/>
        <v>3505.5555555555557</v>
      </c>
      <c r="N63" s="111">
        <f t="shared" si="6"/>
        <v>3505.5555555555557</v>
      </c>
      <c r="O63" s="111">
        <f t="shared" si="5"/>
        <v>42066.666666666664</v>
      </c>
    </row>
    <row r="64" spans="2:15" x14ac:dyDescent="0.35">
      <c r="B64" s="49"/>
      <c r="C64" s="54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6"/>
    </row>
    <row r="65" spans="2:15" x14ac:dyDescent="0.35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6"/>
    </row>
  </sheetData>
  <mergeCells count="1">
    <mergeCell ref="B5:O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935DA-D69D-4CF8-B5A8-F875B54FF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825ADA-3DE9-43C9-96F7-832014F8BBF3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F6D994-E476-42FC-865E-DFDBC040BC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INSTRUCCIONES</vt:lpstr>
      <vt:lpstr>Calc Ingresos Mensuales</vt:lpstr>
      <vt:lpstr>Calculadora de Gastos Mensuales</vt:lpstr>
      <vt:lpstr>Calculadora de Deudas</vt:lpstr>
      <vt:lpstr>Calculadora de Ahorro</vt:lpstr>
      <vt:lpstr>Presupuesto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LIZ MALENI URIBE MARTINEZ</cp:lastModifiedBy>
  <dcterms:created xsi:type="dcterms:W3CDTF">2021-02-18T15:18:23Z</dcterms:created>
  <dcterms:modified xsi:type="dcterms:W3CDTF">2023-10-26T15:34:34Z</dcterms:modified>
</cp:coreProperties>
</file>