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00021336\Desktop\Rebeca Ledezma 2018\Laboral\Juan\Mantenimientos Enero 20\Modelación financiera\ET\M2\"/>
    </mc:Choice>
  </mc:AlternateContent>
  <bookViews>
    <workbookView xWindow="0" yWindow="0" windowWidth="20490" windowHeight="7320" firstSheet="1" activeTab="1"/>
  </bookViews>
  <sheets>
    <sheet name="Subtema 8.2" sheetId="2" state="hidden" r:id="rId1"/>
    <sheet name="Subtema 8.3" sheetId="3" r:id="rId2"/>
  </sheets>
  <definedNames>
    <definedName name="solver_adj" localSheetId="0" hidden="1">'Subtema 8.2'!$L$5:$P$5</definedName>
    <definedName name="solver_adj" localSheetId="1" hidden="1">'Subtema 8.3'!$L$5:$P$5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0" hidden="1">'Subtema 8.2'!$L$5:$P$5</definedName>
    <definedName name="solver_lhs1" localSheetId="1" hidden="1">'Subtema 8.3'!$L$5:$P$5</definedName>
    <definedName name="solver_lhs2" localSheetId="0" hidden="1">'Subtema 8.2'!$L$5:$P$5</definedName>
    <definedName name="solver_lhs2" localSheetId="1" hidden="1">'Subtema 8.3'!$L$5:$P$5</definedName>
    <definedName name="solver_lhs3" localSheetId="0" hidden="1">'Subtema 8.2'!$Q$5</definedName>
    <definedName name="solver_lhs3" localSheetId="1" hidden="1">'Subtema 8.3'!$Q$5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3</definedName>
    <definedName name="solver_num" localSheetId="1" hidden="1">3</definedName>
    <definedName name="solver_nwt" localSheetId="0" hidden="1">1</definedName>
    <definedName name="solver_nwt" localSheetId="1" hidden="1">1</definedName>
    <definedName name="solver_opt" localSheetId="0" hidden="1">'Subtema 8.2'!$Q$5</definedName>
    <definedName name="solver_opt" localSheetId="1" hidden="1">'Subtema 8.3'!$Q$4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1</definedName>
    <definedName name="solver_rel1" localSheetId="1" hidden="1">1</definedName>
    <definedName name="solver_rel2" localSheetId="0" hidden="1">3</definedName>
    <definedName name="solver_rel2" localSheetId="1" hidden="1">3</definedName>
    <definedName name="solver_rel3" localSheetId="0" hidden="1">2</definedName>
    <definedName name="solver_rel3" localSheetId="1" hidden="1">2</definedName>
    <definedName name="solver_rhs1" localSheetId="0" hidden="1">'Subtema 8.2'!$L$6:$P$6</definedName>
    <definedName name="solver_rhs1" localSheetId="1" hidden="1">'Subtema 8.3'!$L$6:$P$6</definedName>
    <definedName name="solver_rhs2" localSheetId="0" hidden="1">'Subtema 8.2'!$L$7:$P$7</definedName>
    <definedName name="solver_rhs2" localSheetId="1" hidden="1">'Subtema 8.3'!$L$7:$P$7</definedName>
    <definedName name="solver_rhs3" localSheetId="0" hidden="1">1</definedName>
    <definedName name="solver_rhs3" localSheetId="1" hidden="1">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0.01</definedName>
    <definedName name="solver_typ" localSheetId="0" hidden="1">1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8" i="3" l="1"/>
  <c r="O8" i="3"/>
  <c r="N8" i="3"/>
  <c r="M8" i="3"/>
  <c r="L8" i="3"/>
  <c r="Q8" i="3" s="1"/>
  <c r="Q5" i="3"/>
  <c r="Q4" i="3"/>
  <c r="Q9" i="3" s="1"/>
  <c r="P8" i="2"/>
  <c r="O8" i="2"/>
  <c r="N8" i="2"/>
  <c r="M8" i="2"/>
  <c r="Q8" i="2" s="1"/>
  <c r="L8" i="2"/>
  <c r="Q5" i="2"/>
  <c r="Q4" i="2"/>
  <c r="Q9" i="2" l="1"/>
</calcChain>
</file>

<file path=xl/sharedStrings.xml><?xml version="1.0" encoding="utf-8"?>
<sst xmlns="http://schemas.openxmlformats.org/spreadsheetml/2006/main" count="51" uniqueCount="26">
  <si>
    <t>Alfa</t>
  </si>
  <si>
    <t>Beta</t>
  </si>
  <si>
    <t>Gamma</t>
  </si>
  <si>
    <t xml:space="preserve">Delta </t>
  </si>
  <si>
    <t>Omega</t>
  </si>
  <si>
    <t xml:space="preserve"> </t>
  </si>
  <si>
    <t>% participación por acción</t>
  </si>
  <si>
    <t>% máximo de inversión</t>
  </si>
  <si>
    <t>% mínimo de inversión</t>
  </si>
  <si>
    <t>$ a invertir por acción</t>
  </si>
  <si>
    <t>Función objetivo</t>
  </si>
  <si>
    <t>Riesgo</t>
  </si>
  <si>
    <t>Riesgo mínimo del portafolio</t>
  </si>
  <si>
    <t>Restricción 1= El monto total a invertir 1,000,000; por lo tanto:</t>
  </si>
  <si>
    <t>A+B+C+D+E =1,000,000</t>
  </si>
  <si>
    <t>Restricción 3= El monto mínimo a invertir en una acción es 10% del total del dinero</t>
  </si>
  <si>
    <t>Identificar y definir las restricciones. En este caso se encuentran 3 restricciones:</t>
  </si>
  <si>
    <t>Restricción 2= El monto máximo a invertir en una acción el 40% del total del dinero</t>
  </si>
  <si>
    <t>Obtener: Máximo rendimiento</t>
  </si>
  <si>
    <t>Rendimiento Máximo del portafolio</t>
  </si>
  <si>
    <t xml:space="preserve">Rendimiento  </t>
  </si>
  <si>
    <t>Obtener: Mínimo riesgo</t>
  </si>
  <si>
    <t>Identificar y definir las restricciones. En este caso se encuentran tres restricciones:</t>
  </si>
  <si>
    <t>Restricción 2= El monto máximo a invertir en una acción es el 40 % del total del dinero</t>
  </si>
  <si>
    <t>Restricción 3= El monto mínimo a invertir en una acción es 10 % del total del dinero</t>
  </si>
  <si>
    <t>Restricción 1= El monto total a invertir es 1,000,000; por lo tanto: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</si>
</sst>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Book Antiqua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8" xfId="2" applyNumberFormat="1" applyFont="1" applyFill="1" applyBorder="1" applyAlignment="1">
      <alignment horizontal="center" vertical="center"/>
    </xf>
    <xf numFmtId="164" fontId="0" fillId="2" borderId="9" xfId="1" applyFont="1" applyFill="1" applyBorder="1"/>
    <xf numFmtId="164" fontId="0" fillId="2" borderId="10" xfId="1" applyFont="1" applyFill="1" applyBorder="1"/>
    <xf numFmtId="164" fontId="0" fillId="2" borderId="11" xfId="1" applyFont="1" applyFill="1" applyBorder="1"/>
    <xf numFmtId="164" fontId="0" fillId="2" borderId="11" xfId="0" applyNumberFormat="1" applyFill="1" applyBorder="1" applyAlignment="1">
      <alignment horizontal="center" wrapText="1"/>
    </xf>
    <xf numFmtId="10" fontId="0" fillId="3" borderId="6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9" fontId="0" fillId="2" borderId="9" xfId="2" applyFont="1" applyFill="1" applyBorder="1" applyAlignment="1">
      <alignment horizontal="center" vertical="center"/>
    </xf>
    <xf numFmtId="9" fontId="0" fillId="2" borderId="10" xfId="2" applyFont="1" applyFill="1" applyBorder="1" applyAlignment="1">
      <alignment horizontal="center" vertical="center"/>
    </xf>
    <xf numFmtId="9" fontId="0" fillId="2" borderId="11" xfId="2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9" fontId="0" fillId="2" borderId="0" xfId="2" applyFont="1" applyFill="1" applyBorder="1" applyAlignment="1">
      <alignment horizontal="center" vertical="center"/>
    </xf>
    <xf numFmtId="0" fontId="4" fillId="0" borderId="0" xfId="0" applyFont="1"/>
    <xf numFmtId="164" fontId="0" fillId="3" borderId="6" xfId="1" applyFont="1" applyFill="1" applyBorder="1" applyAlignment="1">
      <alignment horizontal="center" vertical="center"/>
    </xf>
    <xf numFmtId="0" fontId="0" fillId="2" borderId="9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10" fontId="0" fillId="2" borderId="13" xfId="2" applyNumberFormat="1" applyFont="1" applyFill="1" applyBorder="1" applyAlignment="1">
      <alignment horizontal="center" vertical="center"/>
    </xf>
    <xf numFmtId="164" fontId="0" fillId="2" borderId="14" xfId="1" applyFont="1" applyFill="1" applyBorder="1"/>
    <xf numFmtId="0" fontId="0" fillId="2" borderId="0" xfId="0" applyFill="1" applyBorder="1" applyAlignment="1">
      <alignment horizontal="center" vertical="center"/>
    </xf>
    <xf numFmtId="9" fontId="0" fillId="2" borderId="14" xfId="2" applyFont="1" applyFill="1" applyBorder="1" applyAlignment="1">
      <alignment horizontal="center" vertical="center"/>
    </xf>
    <xf numFmtId="9" fontId="0" fillId="2" borderId="12" xfId="2" applyFon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5" fontId="0" fillId="2" borderId="14" xfId="1" applyNumberFormat="1" applyFont="1" applyFill="1" applyBorder="1"/>
    <xf numFmtId="165" fontId="0" fillId="2" borderId="6" xfId="1" applyNumberFormat="1" applyFont="1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CC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3</xdr:row>
      <xdr:rowOff>57150</xdr:rowOff>
    </xdr:from>
    <xdr:to>
      <xdr:col>8</xdr:col>
      <xdr:colOff>409492</xdr:colOff>
      <xdr:row>7</xdr:row>
      <xdr:rowOff>179213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800341-6AED-4A1E-9D28-B93E65C0F1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628650"/>
          <a:ext cx="3438442" cy="1646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0</xdr:rowOff>
    </xdr:from>
    <xdr:to>
      <xdr:col>8</xdr:col>
      <xdr:colOff>390525</xdr:colOff>
      <xdr:row>5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E9733B-16B0-41FF-AE3F-1CE3EECF66B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81000"/>
          <a:ext cx="4419600" cy="1819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29"/>
  <sheetViews>
    <sheetView topLeftCell="H1" workbookViewId="0">
      <selection activeCell="U5" sqref="U5"/>
    </sheetView>
  </sheetViews>
  <sheetFormatPr baseColWidth="10" defaultColWidth="11.42578125" defaultRowHeight="15" x14ac:dyDescent="0.25"/>
  <cols>
    <col min="1" max="3" width="0" hidden="1" customWidth="1"/>
    <col min="4" max="4" width="8.140625" customWidth="1"/>
    <col min="5" max="5" width="10.28515625" customWidth="1"/>
    <col min="6" max="6" width="18.5703125" customWidth="1"/>
    <col min="7" max="7" width="15" customWidth="1"/>
    <col min="8" max="8" width="14.28515625" customWidth="1"/>
    <col min="9" max="9" width="9.28515625" customWidth="1"/>
    <col min="11" max="11" width="12.5703125" customWidth="1"/>
    <col min="12" max="12" width="12.5703125" bestFit="1" customWidth="1"/>
    <col min="13" max="13" width="13.42578125" customWidth="1"/>
    <col min="14" max="16" width="12.5703125" bestFit="1" customWidth="1"/>
    <col min="17" max="17" width="16.140625" customWidth="1"/>
  </cols>
  <sheetData>
    <row r="3" spans="2:22" x14ac:dyDescent="0.25">
      <c r="K3" s="5"/>
      <c r="L3" s="1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11" t="s">
        <v>10</v>
      </c>
    </row>
    <row r="4" spans="2:22" x14ac:dyDescent="0.25">
      <c r="K4" s="8" t="s">
        <v>20</v>
      </c>
      <c r="L4" s="1">
        <v>0.12</v>
      </c>
      <c r="M4" s="2">
        <v>0.17</v>
      </c>
      <c r="N4" s="2">
        <v>0.09</v>
      </c>
      <c r="O4" s="2">
        <v>0.16</v>
      </c>
      <c r="P4" s="2">
        <v>0.11</v>
      </c>
      <c r="Q4" s="33">
        <f>L4*L5+M4*M5+N4*N5+O4*O5+P4*P5</f>
        <v>0.14800000238418559</v>
      </c>
      <c r="R4" s="35" t="s">
        <v>5</v>
      </c>
      <c r="S4" s="35" t="s">
        <v>5</v>
      </c>
      <c r="T4" s="35" t="s">
        <v>5</v>
      </c>
      <c r="U4" s="35" t="s">
        <v>5</v>
      </c>
      <c r="V4" s="35" t="s">
        <v>5</v>
      </c>
    </row>
    <row r="5" spans="2:22" ht="45" x14ac:dyDescent="0.25">
      <c r="K5" s="31" t="s">
        <v>6</v>
      </c>
      <c r="L5" s="21">
        <v>0.10000000000000002</v>
      </c>
      <c r="M5" s="22">
        <v>0.4</v>
      </c>
      <c r="N5" s="22">
        <v>0.1</v>
      </c>
      <c r="O5" s="22">
        <v>0.30000001490115991</v>
      </c>
      <c r="P5" s="23">
        <v>0.1</v>
      </c>
      <c r="Q5" s="38">
        <f>SUM(L5:P5)</f>
        <v>1.0000000149011599</v>
      </c>
      <c r="U5" s="29" t="s">
        <v>5</v>
      </c>
    </row>
    <row r="6" spans="2:22" ht="30" x14ac:dyDescent="0.25">
      <c r="K6" s="27" t="s">
        <v>7</v>
      </c>
      <c r="L6" s="21">
        <v>0.4</v>
      </c>
      <c r="M6" s="22">
        <v>0.4</v>
      </c>
      <c r="N6" s="22">
        <v>0.4</v>
      </c>
      <c r="O6" s="22">
        <v>0.4</v>
      </c>
      <c r="P6" s="23">
        <v>0.4</v>
      </c>
      <c r="Q6" s="39"/>
    </row>
    <row r="7" spans="2:22" ht="30" x14ac:dyDescent="0.25">
      <c r="K7" s="32" t="s">
        <v>8</v>
      </c>
      <c r="L7" s="36">
        <v>0.1</v>
      </c>
      <c r="M7" s="37">
        <v>0.1</v>
      </c>
      <c r="N7" s="37">
        <v>0.1</v>
      </c>
      <c r="O7" s="37">
        <v>0.1</v>
      </c>
      <c r="P7" s="37">
        <v>0.1</v>
      </c>
      <c r="Q7" s="40" t="s">
        <v>5</v>
      </c>
    </row>
    <row r="8" spans="2:22" ht="30" x14ac:dyDescent="0.25">
      <c r="K8" s="27" t="s">
        <v>9</v>
      </c>
      <c r="L8" s="34">
        <f>L5*1000000</f>
        <v>100000.00000000001</v>
      </c>
      <c r="M8" s="34">
        <f t="shared" ref="M8:P8" si="0">M5*1000000</f>
        <v>400000</v>
      </c>
      <c r="N8" s="34">
        <f t="shared" si="0"/>
        <v>100000</v>
      </c>
      <c r="O8" s="41">
        <f t="shared" si="0"/>
        <v>300000.01490115991</v>
      </c>
      <c r="P8" s="34">
        <f t="shared" si="0"/>
        <v>100000</v>
      </c>
      <c r="Q8" s="42">
        <f>SUM(L8:P8)</f>
        <v>1000000.0149011599</v>
      </c>
    </row>
    <row r="9" spans="2:22" x14ac:dyDescent="0.25">
      <c r="K9" s="43" t="s">
        <v>19</v>
      </c>
      <c r="L9" s="44"/>
      <c r="M9" s="44"/>
      <c r="N9" s="44"/>
      <c r="O9" s="44"/>
      <c r="P9" s="45"/>
      <c r="Q9" s="30">
        <f>Q4*Q8</f>
        <v>148000.0045895573</v>
      </c>
    </row>
    <row r="11" spans="2:22" ht="15.75" x14ac:dyDescent="0.25">
      <c r="E11" s="20" t="s">
        <v>16</v>
      </c>
    </row>
    <row r="12" spans="2:22" ht="15.75" x14ac:dyDescent="0.25">
      <c r="B12" s="20" t="s">
        <v>16</v>
      </c>
      <c r="E12" s="20"/>
    </row>
    <row r="13" spans="2:22" ht="15.75" x14ac:dyDescent="0.25">
      <c r="B13" s="20"/>
      <c r="E13" s="20" t="s">
        <v>13</v>
      </c>
    </row>
    <row r="14" spans="2:22" ht="15.75" x14ac:dyDescent="0.25">
      <c r="B14" s="20" t="s">
        <v>13</v>
      </c>
      <c r="E14" s="20" t="s">
        <v>14</v>
      </c>
    </row>
    <row r="15" spans="2:22" ht="15.75" x14ac:dyDescent="0.25">
      <c r="B15" s="20" t="s">
        <v>14</v>
      </c>
      <c r="E15" s="20"/>
    </row>
    <row r="16" spans="2:22" ht="15.75" x14ac:dyDescent="0.25">
      <c r="B16" s="20"/>
      <c r="E16" s="20" t="s">
        <v>17</v>
      </c>
    </row>
    <row r="17" spans="2:5" ht="15.75" x14ac:dyDescent="0.25">
      <c r="B17" s="20" t="s">
        <v>17</v>
      </c>
      <c r="E17" s="20"/>
    </row>
    <row r="18" spans="2:5" ht="15.75" x14ac:dyDescent="0.25">
      <c r="B18" s="20"/>
      <c r="E18" s="20" t="s">
        <v>15</v>
      </c>
    </row>
    <row r="19" spans="2:5" ht="15.75" x14ac:dyDescent="0.25">
      <c r="B19" s="20" t="s">
        <v>15</v>
      </c>
      <c r="E19" s="20"/>
    </row>
    <row r="20" spans="2:5" ht="15.75" x14ac:dyDescent="0.25">
      <c r="B20" s="20"/>
      <c r="E20" s="20" t="s">
        <v>18</v>
      </c>
    </row>
    <row r="21" spans="2:5" ht="15.75" x14ac:dyDescent="0.25">
      <c r="B21" s="20" t="s">
        <v>18</v>
      </c>
    </row>
    <row r="22" spans="2:5" ht="15.75" x14ac:dyDescent="0.25">
      <c r="B22" s="19"/>
    </row>
    <row r="23" spans="2:5" x14ac:dyDescent="0.25">
      <c r="B23" s="18"/>
    </row>
    <row r="25" spans="2:5" ht="15.75" x14ac:dyDescent="0.25">
      <c r="B25" s="19"/>
    </row>
    <row r="26" spans="2:5" ht="15.75" x14ac:dyDescent="0.25">
      <c r="B26" s="19"/>
    </row>
    <row r="27" spans="2:5" ht="15.75" x14ac:dyDescent="0.25">
      <c r="B27" s="19"/>
    </row>
    <row r="28" spans="2:5" ht="15.75" x14ac:dyDescent="0.25">
      <c r="B28" s="19"/>
    </row>
    <row r="29" spans="2:5" ht="15.75" x14ac:dyDescent="0.25">
      <c r="B29" s="19"/>
    </row>
  </sheetData>
  <mergeCells count="1">
    <mergeCell ref="K9:P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1"/>
  <sheetViews>
    <sheetView tabSelected="1" workbookViewId="0">
      <selection activeCell="C17" sqref="C17"/>
    </sheetView>
  </sheetViews>
  <sheetFormatPr baseColWidth="10" defaultColWidth="11.42578125" defaultRowHeight="15" x14ac:dyDescent="0.25"/>
  <cols>
    <col min="1" max="1" width="7.140625" customWidth="1"/>
    <col min="2" max="2" width="4" customWidth="1"/>
    <col min="3" max="3" width="5.7109375" customWidth="1"/>
    <col min="4" max="4" width="4.5703125" customWidth="1"/>
    <col min="5" max="5" width="12" customWidth="1"/>
    <col min="6" max="6" width="10" customWidth="1"/>
    <col min="7" max="7" width="6.28515625" customWidth="1"/>
    <col min="8" max="8" width="12.5703125" customWidth="1"/>
    <col min="9" max="9" width="7.42578125" customWidth="1"/>
    <col min="12" max="16" width="12.5703125" bestFit="1" customWidth="1"/>
    <col min="17" max="17" width="13.5703125" bestFit="1" customWidth="1"/>
  </cols>
  <sheetData>
    <row r="3" spans="2:18" ht="30" x14ac:dyDescent="0.25">
      <c r="K3" s="5"/>
      <c r="L3" s="1" t="s">
        <v>0</v>
      </c>
      <c r="M3" s="2" t="s">
        <v>1</v>
      </c>
      <c r="N3" s="2" t="s">
        <v>2</v>
      </c>
      <c r="O3" s="2" t="s">
        <v>3</v>
      </c>
      <c r="P3" s="2" t="s">
        <v>4</v>
      </c>
      <c r="Q3" s="11" t="s">
        <v>10</v>
      </c>
    </row>
    <row r="4" spans="2:18" x14ac:dyDescent="0.25">
      <c r="K4" s="8" t="s">
        <v>11</v>
      </c>
      <c r="L4" s="6">
        <v>0.06</v>
      </c>
      <c r="M4" s="7">
        <v>8.5000000000000006E-2</v>
      </c>
      <c r="N4" s="7">
        <v>4.4999999999999998E-2</v>
      </c>
      <c r="O4" s="7">
        <v>0.08</v>
      </c>
      <c r="P4" s="7">
        <v>5.5E-2</v>
      </c>
      <c r="Q4" s="12">
        <f>L4*L5+M4*M5+N4*N5+O4*O5+P4*P5</f>
        <v>5.7000000000000009E-2</v>
      </c>
    </row>
    <row r="5" spans="2:18" ht="60" x14ac:dyDescent="0.25">
      <c r="K5" s="9" t="s">
        <v>6</v>
      </c>
      <c r="L5" s="21">
        <v>0.1</v>
      </c>
      <c r="M5" s="22">
        <v>0.1</v>
      </c>
      <c r="N5" s="22">
        <v>0.4</v>
      </c>
      <c r="O5" s="22">
        <v>0.1</v>
      </c>
      <c r="P5" s="23">
        <v>0.30000000000000004</v>
      </c>
      <c r="Q5" s="3">
        <f>SUM(L5:P5)</f>
        <v>1</v>
      </c>
      <c r="R5" s="28" t="s">
        <v>5</v>
      </c>
    </row>
    <row r="6" spans="2:18" ht="45" x14ac:dyDescent="0.25">
      <c r="K6" s="10" t="s">
        <v>7</v>
      </c>
      <c r="L6" s="21">
        <v>0.4</v>
      </c>
      <c r="M6" s="22">
        <v>0.4</v>
      </c>
      <c r="N6" s="22">
        <v>0.4</v>
      </c>
      <c r="O6" s="22">
        <v>0.4</v>
      </c>
      <c r="P6" s="23">
        <v>0.4</v>
      </c>
      <c r="Q6" s="4" t="s">
        <v>5</v>
      </c>
    </row>
    <row r="7" spans="2:18" ht="45" x14ac:dyDescent="0.25">
      <c r="K7" s="11" t="s">
        <v>8</v>
      </c>
      <c r="L7" s="24">
        <v>0.1</v>
      </c>
      <c r="M7" s="25">
        <v>0.1</v>
      </c>
      <c r="N7" s="25">
        <v>0.1</v>
      </c>
      <c r="O7" s="25">
        <v>0.1</v>
      </c>
      <c r="P7" s="26">
        <v>0.1</v>
      </c>
      <c r="Q7" s="4"/>
    </row>
    <row r="8" spans="2:18" ht="30" x14ac:dyDescent="0.25">
      <c r="K8" s="10" t="s">
        <v>9</v>
      </c>
      <c r="L8" s="13">
        <f>L5*1000000</f>
        <v>100000</v>
      </c>
      <c r="M8" s="14">
        <f>M5*1000000</f>
        <v>100000</v>
      </c>
      <c r="N8" s="14">
        <f>N5*1000000</f>
        <v>400000</v>
      </c>
      <c r="O8" s="14">
        <f>O5*1000000</f>
        <v>100000</v>
      </c>
      <c r="P8" s="15">
        <f>P5*1000000</f>
        <v>300000.00000000006</v>
      </c>
      <c r="Q8" s="16">
        <f>SUM(L8:P8)</f>
        <v>1000000</v>
      </c>
    </row>
    <row r="9" spans="2:18" x14ac:dyDescent="0.25">
      <c r="K9" s="43" t="s">
        <v>12</v>
      </c>
      <c r="L9" s="46"/>
      <c r="M9" s="46"/>
      <c r="N9" s="46"/>
      <c r="O9" s="46"/>
      <c r="P9" s="47"/>
      <c r="Q9" s="17">
        <f>Q4</f>
        <v>5.7000000000000009E-2</v>
      </c>
    </row>
    <row r="12" spans="2:18" ht="15.75" x14ac:dyDescent="0.25">
      <c r="B12" s="20" t="s">
        <v>22</v>
      </c>
    </row>
    <row r="13" spans="2:18" ht="15.75" x14ac:dyDescent="0.25">
      <c r="B13" s="20"/>
    </row>
    <row r="14" spans="2:18" ht="15.75" x14ac:dyDescent="0.25">
      <c r="B14" s="20" t="s">
        <v>25</v>
      </c>
    </row>
    <row r="15" spans="2:18" ht="15.75" x14ac:dyDescent="0.25">
      <c r="B15" s="20" t="s">
        <v>14</v>
      </c>
    </row>
    <row r="16" spans="2:18" ht="15.75" x14ac:dyDescent="0.25">
      <c r="B16" s="20"/>
    </row>
    <row r="17" spans="2:2" ht="15.75" x14ac:dyDescent="0.25">
      <c r="B17" s="20" t="s">
        <v>23</v>
      </c>
    </row>
    <row r="18" spans="2:2" ht="15.75" x14ac:dyDescent="0.25">
      <c r="B18" s="20"/>
    </row>
    <row r="19" spans="2:2" ht="15.75" x14ac:dyDescent="0.25">
      <c r="B19" s="20" t="s">
        <v>24</v>
      </c>
    </row>
    <row r="20" spans="2:2" ht="15.75" x14ac:dyDescent="0.25">
      <c r="B20" s="20"/>
    </row>
    <row r="21" spans="2:2" ht="15.75" x14ac:dyDescent="0.25">
      <c r="B21" s="20" t="s">
        <v>21</v>
      </c>
    </row>
  </sheetData>
  <mergeCells count="1">
    <mergeCell ref="K9:P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F8136C-3DB3-4297-A8E9-43942BA87A86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B1A93B8-A6B9-41E3-B66B-8FB0DA8BA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CA3D8BE-8C9E-44BB-9516-B5477C5EF2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Subtema 8.2</vt:lpstr>
      <vt:lpstr>Subtema 8.3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Stamatio</dc:creator>
  <cp:lastModifiedBy>REBECA LEDEZMA VAZQUEZ</cp:lastModifiedBy>
  <dcterms:created xsi:type="dcterms:W3CDTF">2020-02-13T00:20:42Z</dcterms:created>
  <dcterms:modified xsi:type="dcterms:W3CDTF">2021-02-09T15:52:56Z</dcterms:modified>
</cp:coreProperties>
</file>