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00021336\Desktop\Rebeca Ledezma 2018\Laboral\Juan\Mantenimientos Enero 20\Modelación financiera\ET\M2\"/>
    </mc:Choice>
  </mc:AlternateContent>
  <bookViews>
    <workbookView xWindow="0" yWindow="0" windowWidth="20490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D13" i="1"/>
  <c r="C13" i="1"/>
  <c r="D12" i="1"/>
  <c r="C12" i="1"/>
  <c r="D11" i="1"/>
  <c r="C11" i="1"/>
  <c r="I13" i="1" s="1"/>
  <c r="I9" i="1"/>
  <c r="I7" i="1"/>
  <c r="J14" i="1" l="1"/>
  <c r="J7" i="1"/>
  <c r="J9" i="1"/>
  <c r="J6" i="1"/>
  <c r="J8" i="1"/>
  <c r="J10" i="1"/>
  <c r="J11" i="1"/>
  <c r="J12" i="1"/>
  <c r="J13" i="1"/>
  <c r="I14" i="1"/>
  <c r="I6" i="1"/>
  <c r="I8" i="1"/>
  <c r="I10" i="1"/>
  <c r="I11" i="1"/>
  <c r="I12" i="1"/>
</calcChain>
</file>

<file path=xl/sharedStrings.xml><?xml version="1.0" encoding="utf-8"?>
<sst xmlns="http://schemas.openxmlformats.org/spreadsheetml/2006/main" count="13" uniqueCount="13">
  <si>
    <t>Rendimientos anuales</t>
  </si>
  <si>
    <t>Acción A</t>
  </si>
  <si>
    <t>Acción B</t>
  </si>
  <si>
    <t>Rendimiento</t>
  </si>
  <si>
    <t>Riesgo</t>
  </si>
  <si>
    <t>Varianza</t>
  </si>
  <si>
    <t>Covarianza AB</t>
  </si>
  <si>
    <t>Rendimiento esperado</t>
  </si>
  <si>
    <t>Riesgo (desviación estándar)</t>
  </si>
  <si>
    <t>% de inversión</t>
  </si>
  <si>
    <t>Frontera eficiente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</si>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</sst>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10" fontId="2" fillId="2" borderId="1" xfId="0" applyNumberFormat="1" applyFont="1" applyFill="1" applyBorder="1" applyAlignment="1">
      <alignment horizontal="center" vertical="center" wrapText="1"/>
    </xf>
    <xf numFmtId="10" fontId="2" fillId="2" borderId="0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0" fontId="2" fillId="2" borderId="9" xfId="0" applyNumberFormat="1" applyFont="1" applyFill="1" applyBorder="1" applyAlignment="1">
      <alignment horizontal="center" vertical="center" wrapText="1"/>
    </xf>
    <xf numFmtId="0" fontId="0" fillId="2" borderId="8" xfId="0" applyFill="1" applyBorder="1"/>
    <xf numFmtId="10" fontId="0" fillId="2" borderId="0" xfId="0" applyNumberFormat="1" applyFill="1" applyBorder="1"/>
    <xf numFmtId="10" fontId="0" fillId="2" borderId="9" xfId="0" applyNumberFormat="1" applyFill="1" applyBorder="1"/>
    <xf numFmtId="0" fontId="0" fillId="2" borderId="9" xfId="0" applyFill="1" applyBorder="1"/>
    <xf numFmtId="0" fontId="0" fillId="2" borderId="10" xfId="0" applyFill="1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0" fontId="0" fillId="2" borderId="0" xfId="1" applyNumberFormat="1" applyFont="1" applyFill="1" applyBorder="1"/>
    <xf numFmtId="10" fontId="0" fillId="2" borderId="9" xfId="1" applyNumberFormat="1" applyFont="1" applyFill="1" applyBorder="1"/>
    <xf numFmtId="0" fontId="0" fillId="2" borderId="12" xfId="0" applyFill="1" applyBorder="1" applyAlignment="1">
      <alignment horizontal="center"/>
    </xf>
    <xf numFmtId="165" fontId="0" fillId="2" borderId="0" xfId="0" applyNumberFormat="1" applyFill="1" applyBorder="1"/>
    <xf numFmtId="165" fontId="0" fillId="2" borderId="9" xfId="0" applyNumberFormat="1" applyFill="1" applyBorder="1"/>
    <xf numFmtId="0" fontId="0" fillId="2" borderId="9" xfId="0" applyFill="1" applyBorder="1" applyAlignment="1">
      <alignment horizontal="center"/>
    </xf>
    <xf numFmtId="9" fontId="0" fillId="2" borderId="12" xfId="1" applyFont="1" applyFill="1" applyBorder="1" applyAlignment="1">
      <alignment horizontal="center"/>
    </xf>
    <xf numFmtId="10" fontId="0" fillId="2" borderId="9" xfId="1" applyNumberFormat="1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6" xfId="0" applyFill="1" applyBorder="1"/>
    <xf numFmtId="10" fontId="0" fillId="2" borderId="16" xfId="1" applyNumberFormat="1" applyFont="1" applyFill="1" applyBorder="1" applyAlignment="1">
      <alignment horizontal="center"/>
    </xf>
    <xf numFmtId="9" fontId="0" fillId="2" borderId="17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4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zoomScale="120" zoomScaleNormal="120" workbookViewId="0">
      <selection activeCell="M8" sqref="M8"/>
    </sheetView>
  </sheetViews>
  <sheetFormatPr baseColWidth="10" defaultColWidth="9.140625" defaultRowHeight="15" x14ac:dyDescent="0.25"/>
  <cols>
    <col min="1" max="1" width="10" customWidth="1"/>
    <col min="2" max="2" width="25.85546875" customWidth="1"/>
    <col min="3" max="3" width="10.42578125" customWidth="1"/>
    <col min="4" max="4" width="11.28515625" customWidth="1"/>
    <col min="9" max="9" width="12.5703125" bestFit="1" customWidth="1"/>
  </cols>
  <sheetData>
    <row r="2" spans="1:10" ht="16.5" thickBot="1" x14ac:dyDescent="0.3">
      <c r="A2" s="1"/>
      <c r="B2" s="31" t="s">
        <v>0</v>
      </c>
      <c r="C2" s="32"/>
      <c r="D2" s="33"/>
    </row>
    <row r="3" spans="1:10" ht="16.5" thickBot="1" x14ac:dyDescent="0.3">
      <c r="A3" s="1"/>
      <c r="B3" s="13"/>
      <c r="C3" s="14" t="s">
        <v>1</v>
      </c>
      <c r="D3" s="15" t="s">
        <v>2</v>
      </c>
      <c r="G3" s="36" t="s">
        <v>9</v>
      </c>
      <c r="H3" s="37"/>
      <c r="I3" s="38" t="s">
        <v>10</v>
      </c>
      <c r="J3" s="37"/>
    </row>
    <row r="4" spans="1:10" ht="16.5" thickBot="1" x14ac:dyDescent="0.3">
      <c r="A4" s="1"/>
      <c r="B4" s="4">
        <v>2015</v>
      </c>
      <c r="C4" s="2">
        <v>0.4718</v>
      </c>
      <c r="D4" s="5">
        <v>0.59409999999999996</v>
      </c>
      <c r="G4" s="29" t="s">
        <v>11</v>
      </c>
      <c r="H4" s="30" t="s">
        <v>12</v>
      </c>
      <c r="I4" s="29" t="s">
        <v>3</v>
      </c>
      <c r="J4" s="30" t="s">
        <v>4</v>
      </c>
    </row>
    <row r="5" spans="1:10" ht="16.5" thickBot="1" x14ac:dyDescent="0.3">
      <c r="A5" s="1"/>
      <c r="B5" s="4">
        <v>2016</v>
      </c>
      <c r="C5" s="2">
        <v>0.1153</v>
      </c>
      <c r="D5" s="5">
        <v>-5.8999999999999997E-2</v>
      </c>
      <c r="G5" s="24"/>
      <c r="H5" s="21"/>
      <c r="I5" s="26"/>
      <c r="J5" s="11"/>
    </row>
    <row r="6" spans="1:10" ht="16.5" thickBot="1" x14ac:dyDescent="0.3">
      <c r="A6" s="1"/>
      <c r="B6" s="4">
        <v>2017</v>
      </c>
      <c r="C6" s="2">
        <v>0.56340000000000001</v>
      </c>
      <c r="D6" s="5">
        <v>0.17699999999999999</v>
      </c>
      <c r="G6" s="24">
        <v>0.9</v>
      </c>
      <c r="H6" s="21">
        <v>0.1</v>
      </c>
      <c r="I6" s="27">
        <f>(G6*$C$11+H6*$D$11)</f>
        <v>0.36841833333333335</v>
      </c>
      <c r="J6" s="23">
        <f>SQRT(((POWER(G6,2)*$C$13)+(POWER(H6,2)*$D$13)+2*G6*H6*$C$14))</f>
        <v>0.31320798290699209</v>
      </c>
    </row>
    <row r="7" spans="1:10" ht="16.5" thickBot="1" x14ac:dyDescent="0.3">
      <c r="A7" s="1"/>
      <c r="B7" s="4">
        <v>2018</v>
      </c>
      <c r="C7" s="2">
        <v>0.9597</v>
      </c>
      <c r="D7" s="5">
        <v>1.5699999999999999E-2</v>
      </c>
      <c r="G7" s="24">
        <v>0.8</v>
      </c>
      <c r="H7" s="21">
        <v>0.2</v>
      </c>
      <c r="I7" s="27">
        <f t="shared" ref="I7:I14" si="0">(G7*$C$11+H7*$D$11)</f>
        <v>0.34173666666666669</v>
      </c>
      <c r="J7" s="23">
        <f t="shared" ref="J7:J14" si="1">SQRT(((POWER(G7,2)*$C$13)+(POWER(H7,2)*$D$13)+2*G7*H7*$C$14))</f>
        <v>0.2855662607755568</v>
      </c>
    </row>
    <row r="8" spans="1:10" ht="16.5" thickBot="1" x14ac:dyDescent="0.3">
      <c r="A8" s="1"/>
      <c r="B8" s="4">
        <v>2019</v>
      </c>
      <c r="C8" s="2">
        <v>3.6499999999999998E-2</v>
      </c>
      <c r="D8" s="5">
        <v>0.14069999999999999</v>
      </c>
      <c r="G8" s="24">
        <v>0.7</v>
      </c>
      <c r="H8" s="21">
        <v>0.3</v>
      </c>
      <c r="I8" s="27">
        <f t="shared" si="0"/>
        <v>0.31505499999999997</v>
      </c>
      <c r="J8" s="23">
        <f t="shared" si="1"/>
        <v>0.26111495975910681</v>
      </c>
    </row>
    <row r="9" spans="1:10" ht="16.5" thickBot="1" x14ac:dyDescent="0.3">
      <c r="A9" s="1"/>
      <c r="B9" s="4">
        <v>2020</v>
      </c>
      <c r="C9" s="2">
        <v>0.22389999999999999</v>
      </c>
      <c r="D9" s="5">
        <v>-9.8799999999999999E-2</v>
      </c>
      <c r="G9" s="24">
        <v>0.6</v>
      </c>
      <c r="H9" s="21">
        <v>0.4</v>
      </c>
      <c r="I9" s="27">
        <f t="shared" si="0"/>
        <v>0.28837333333333331</v>
      </c>
      <c r="J9" s="23">
        <f t="shared" si="1"/>
        <v>0.24082782087347518</v>
      </c>
    </row>
    <row r="10" spans="1:10" ht="15.75" x14ac:dyDescent="0.25">
      <c r="A10" s="1"/>
      <c r="B10" s="6"/>
      <c r="C10" s="3"/>
      <c r="D10" s="7"/>
      <c r="G10" s="24">
        <v>0.5</v>
      </c>
      <c r="H10" s="21">
        <v>0.5</v>
      </c>
      <c r="I10" s="27">
        <f t="shared" si="0"/>
        <v>0.26169166666666666</v>
      </c>
      <c r="J10" s="23">
        <f t="shared" si="1"/>
        <v>0.2258298930242259</v>
      </c>
    </row>
    <row r="11" spans="1:10" x14ac:dyDescent="0.25">
      <c r="B11" s="8" t="s">
        <v>7</v>
      </c>
      <c r="C11" s="9">
        <f>AVERAGE(C4:C9)</f>
        <v>0.39510000000000001</v>
      </c>
      <c r="D11" s="10">
        <f>AVERAGE(D4:D9)</f>
        <v>0.12828333333333333</v>
      </c>
      <c r="G11" s="24">
        <v>0.4</v>
      </c>
      <c r="H11" s="21">
        <v>0.6</v>
      </c>
      <c r="I11" s="27">
        <f t="shared" si="0"/>
        <v>0.23501</v>
      </c>
      <c r="J11" s="23">
        <f t="shared" si="1"/>
        <v>0.21721953420445408</v>
      </c>
    </row>
    <row r="12" spans="1:10" x14ac:dyDescent="0.25">
      <c r="B12" s="8" t="s">
        <v>8</v>
      </c>
      <c r="C12" s="16">
        <f>_xlfn.STDEV.S(C4:C9)</f>
        <v>0.34327026669957883</v>
      </c>
      <c r="D12" s="17">
        <f>_xlfn.STDEV.S(D4:D9)</f>
        <v>0.25251912732834053</v>
      </c>
      <c r="G12" s="24">
        <v>0.3</v>
      </c>
      <c r="H12" s="21">
        <v>0.7</v>
      </c>
      <c r="I12" s="27">
        <f t="shared" si="0"/>
        <v>0.20832833333333334</v>
      </c>
      <c r="J12" s="23">
        <f t="shared" si="1"/>
        <v>0.21576282273984704</v>
      </c>
    </row>
    <row r="13" spans="1:10" x14ac:dyDescent="0.25">
      <c r="B13" s="8" t="s">
        <v>5</v>
      </c>
      <c r="C13" s="19">
        <f>_xlfn.VAR.S(C4:C9)</f>
        <v>0.11783447599999997</v>
      </c>
      <c r="D13" s="20">
        <f>VAR(D4:D9)</f>
        <v>6.3765909666666648E-2</v>
      </c>
      <c r="G13" s="24">
        <v>0.2</v>
      </c>
      <c r="H13" s="21">
        <v>0.8</v>
      </c>
      <c r="I13" s="27">
        <f t="shared" si="0"/>
        <v>0.18164666666666668</v>
      </c>
      <c r="J13" s="23">
        <f t="shared" si="1"/>
        <v>0.22160087881895535</v>
      </c>
    </row>
    <row r="14" spans="1:10" x14ac:dyDescent="0.25">
      <c r="B14" s="12" t="s">
        <v>6</v>
      </c>
      <c r="C14" s="34">
        <f>COVAR(C4:C9,D4:D9)</f>
        <v>1.1198088333333333E-2</v>
      </c>
      <c r="D14" s="35"/>
      <c r="G14" s="24">
        <v>0.1</v>
      </c>
      <c r="H14" s="21">
        <v>0.9</v>
      </c>
      <c r="I14" s="27">
        <f t="shared" si="0"/>
        <v>0.15496500000000002</v>
      </c>
      <c r="J14" s="23">
        <f t="shared" si="1"/>
        <v>0.23418878600394166</v>
      </c>
    </row>
    <row r="15" spans="1:10" x14ac:dyDescent="0.25">
      <c r="G15" s="25"/>
      <c r="H15" s="18"/>
      <c r="I15" s="28"/>
      <c r="J15" s="22"/>
    </row>
    <row r="16" spans="1:10" x14ac:dyDescent="0.25">
      <c r="G16" s="1"/>
      <c r="H16" s="1"/>
      <c r="I16" s="1"/>
      <c r="J16" s="1"/>
    </row>
    <row r="17" spans="7:10" x14ac:dyDescent="0.25">
      <c r="G17" s="1"/>
      <c r="H17" s="1"/>
      <c r="I17" s="1"/>
      <c r="J17" s="1"/>
    </row>
    <row r="18" spans="7:10" x14ac:dyDescent="0.25">
      <c r="G18" s="1"/>
      <c r="H18" s="1"/>
      <c r="I18" s="1"/>
      <c r="J18" s="1"/>
    </row>
  </sheetData>
  <mergeCells count="4">
    <mergeCell ref="B2:D2"/>
    <mergeCell ref="C14:D14"/>
    <mergeCell ref="G3:H3"/>
    <mergeCell ref="I3:J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2A58E6-6D8B-4044-A318-A4ED683AC7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D5F10B-92CE-4999-940D-371463324FE0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BB3DA1-D83C-4AD9-B0E9-63C69BE5A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stama</dc:creator>
  <cp:lastModifiedBy>REBECA LEDEZMA VAZQUEZ</cp:lastModifiedBy>
  <dcterms:created xsi:type="dcterms:W3CDTF">2021-01-26T04:27:28Z</dcterms:created>
  <dcterms:modified xsi:type="dcterms:W3CDTF">2021-02-09T15:51:43Z</dcterms:modified>
</cp:coreProperties>
</file>