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01352088\Desktop\1. Certificados\2. Administracion de instituciones\Materia 2\"/>
    </mc:Choice>
  </mc:AlternateContent>
  <bookViews>
    <workbookView xWindow="0" yWindow="0" windowWidth="19170" windowHeight="8115"/>
  </bookViews>
  <sheets>
    <sheet name="Proyección" sheetId="1" r:id="rId1"/>
  </sheets>
  <calcPr calcId="152511"/>
</workbook>
</file>

<file path=xl/calcChain.xml><?xml version="1.0" encoding="utf-8"?>
<calcChain xmlns="http://schemas.openxmlformats.org/spreadsheetml/2006/main">
  <c r="O5" i="1" l="1"/>
  <c r="I19" i="1" l="1"/>
  <c r="H19" i="1"/>
  <c r="G19" i="1"/>
  <c r="F19" i="1"/>
  <c r="E19" i="1"/>
  <c r="C19" i="1"/>
  <c r="O15" i="1"/>
  <c r="O11" i="1"/>
  <c r="D11" i="1"/>
  <c r="D19" i="1" s="1"/>
  <c r="I9" i="1"/>
  <c r="O9" i="1" s="1"/>
  <c r="H9" i="1"/>
  <c r="G9" i="1"/>
  <c r="G23" i="1" s="1"/>
  <c r="F9" i="1"/>
  <c r="E9" i="1"/>
  <c r="D9" i="1"/>
  <c r="C9" i="1"/>
  <c r="C23" i="1" s="1"/>
  <c r="O7" i="1"/>
  <c r="J11" i="1"/>
  <c r="K11" i="1" s="1"/>
  <c r="L11" i="1" s="1"/>
  <c r="M11" i="1" s="1"/>
  <c r="N11" i="1" s="1"/>
  <c r="H23" i="1" l="1"/>
  <c r="J15" i="1"/>
  <c r="J19" i="1" s="1"/>
  <c r="F23" i="1"/>
  <c r="J5" i="1"/>
  <c r="E21" i="1"/>
  <c r="I23" i="1"/>
  <c r="D23" i="1"/>
  <c r="I21" i="1"/>
  <c r="K5" i="1"/>
  <c r="J7" i="1"/>
  <c r="K7" i="1" s="1"/>
  <c r="L7" i="1" s="1"/>
  <c r="M7" i="1" s="1"/>
  <c r="N7" i="1" s="1"/>
  <c r="C21" i="1"/>
  <c r="G21" i="1"/>
  <c r="E23" i="1"/>
  <c r="D21" i="1"/>
  <c r="H21" i="1"/>
  <c r="F21" i="1"/>
  <c r="K15" i="1" l="1"/>
  <c r="L15" i="1" s="1"/>
  <c r="K19" i="1"/>
  <c r="L5" i="1"/>
  <c r="K9" i="1"/>
  <c r="J9" i="1"/>
  <c r="J23" i="1" l="1"/>
  <c r="J21" i="1"/>
  <c r="K23" i="1"/>
  <c r="K21" i="1"/>
  <c r="L19" i="1"/>
  <c r="M15" i="1"/>
  <c r="L9" i="1"/>
  <c r="M5" i="1"/>
  <c r="N5" i="1" l="1"/>
  <c r="N9" i="1" s="1"/>
  <c r="M9" i="1"/>
  <c r="N15" i="1"/>
  <c r="N19" i="1" s="1"/>
  <c r="M19" i="1"/>
  <c r="L23" i="1"/>
  <c r="L21" i="1"/>
  <c r="M23" i="1" l="1"/>
  <c r="M21" i="1"/>
  <c r="N23" i="1"/>
  <c r="N21" i="1"/>
</calcChain>
</file>

<file path=xl/sharedStrings.xml><?xml version="1.0" encoding="utf-8"?>
<sst xmlns="http://schemas.openxmlformats.org/spreadsheetml/2006/main" count="12" uniqueCount="12">
  <si>
    <t>Concepto</t>
  </si>
  <si>
    <t xml:space="preserve">Ingresos </t>
  </si>
  <si>
    <t>Costos</t>
  </si>
  <si>
    <t>Ut. Bruta</t>
  </si>
  <si>
    <t>Depreciación</t>
  </si>
  <si>
    <t>Amortización</t>
  </si>
  <si>
    <t>Gastos de Operación</t>
  </si>
  <si>
    <t>Gastos Corporativos</t>
  </si>
  <si>
    <t>Total de Gastos de Op.</t>
  </si>
  <si>
    <t>Utilidad de Operación</t>
  </si>
  <si>
    <t>EBITDA</t>
  </si>
  <si>
    <t>PROYECCIÓN DE LA INSTITUCIÓN EDUCATIVA (cantidades en miles de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</si>
</sst>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&quot;$ &quot;#,##0_);[Red]\(&quot;$ &quot;#,##0\)"/>
    <numFmt numFmtId="166" formatCode="_(* #,##0.0000_);_(* \(#,##0.0000\);_(* &quot;-&quot;??_);_(@_)"/>
    <numFmt numFmtId="167" formatCode="_(* #,##0_);_(* \(#,##0\);_(* &quot;-&quot;??_);_(@_)"/>
    <numFmt numFmtId="168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 Unicode MS"/>
      <family val="2"/>
    </font>
    <font>
      <b/>
      <sz val="8"/>
      <color theme="1"/>
      <name val="Arial Unicode MS"/>
      <family val="2"/>
    </font>
    <font>
      <sz val="8"/>
      <color theme="0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4" xfId="0" applyFont="1" applyBorder="1"/>
    <xf numFmtId="164" fontId="3" fillId="0" borderId="0" xfId="1" applyFont="1" applyBorder="1"/>
    <xf numFmtId="0" fontId="3" fillId="0" borderId="5" xfId="0" applyFont="1" applyBorder="1"/>
    <xf numFmtId="165" fontId="3" fillId="0" borderId="0" xfId="1" applyNumberFormat="1" applyFont="1" applyFill="1" applyBorder="1"/>
    <xf numFmtId="165" fontId="3" fillId="0" borderId="5" xfId="1" applyNumberFormat="1" applyFont="1" applyFill="1" applyBorder="1"/>
    <xf numFmtId="0" fontId="5" fillId="0" borderId="0" xfId="0" applyFont="1"/>
    <xf numFmtId="166" fontId="3" fillId="0" borderId="0" xfId="2" applyNumberFormat="1" applyFont="1" applyFill="1" applyBorder="1"/>
    <xf numFmtId="167" fontId="3" fillId="0" borderId="0" xfId="2" applyNumberFormat="1" applyFont="1" applyFill="1" applyBorder="1"/>
    <xf numFmtId="168" fontId="3" fillId="0" borderId="0" xfId="2" applyNumberFormat="1" applyFont="1" applyFill="1" applyBorder="1"/>
    <xf numFmtId="0" fontId="4" fillId="3" borderId="1" xfId="0" applyFont="1" applyFill="1" applyBorder="1"/>
    <xf numFmtId="165" fontId="4" fillId="3" borderId="2" xfId="1" applyNumberFormat="1" applyFont="1" applyFill="1" applyBorder="1"/>
    <xf numFmtId="165" fontId="4" fillId="3" borderId="3" xfId="1" applyNumberFormat="1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3">
    <cellStyle name="Millares 6" xfId="2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4"/>
  <sheetViews>
    <sheetView showGridLines="0" tabSelected="1" workbookViewId="0">
      <selection activeCell="O6" sqref="O6"/>
    </sheetView>
  </sheetViews>
  <sheetFormatPr baseColWidth="10" defaultRowHeight="12.75" x14ac:dyDescent="0.25"/>
  <cols>
    <col min="1" max="1" width="2.42578125" style="1" customWidth="1"/>
    <col min="2" max="2" width="19" style="1" bestFit="1" customWidth="1"/>
    <col min="3" max="3" width="7" style="1" bestFit="1" customWidth="1"/>
    <col min="4" max="5" width="7.28515625" style="1" bestFit="1" customWidth="1"/>
    <col min="6" max="7" width="7.85546875" style="1" bestFit="1" customWidth="1"/>
    <col min="8" max="8" width="9.42578125" style="1" bestFit="1" customWidth="1"/>
    <col min="9" max="9" width="8.140625" style="1" bestFit="1" customWidth="1"/>
    <col min="10" max="14" width="8.85546875" style="1" bestFit="1" customWidth="1"/>
    <col min="15" max="15" width="10.42578125" style="1" bestFit="1" customWidth="1"/>
    <col min="16" max="16384" width="11.42578125" style="1"/>
  </cols>
  <sheetData>
    <row r="1" spans="2:17" ht="13.5" thickBot="1" x14ac:dyDescent="0.3"/>
    <row r="2" spans="2:17" ht="15.75" customHeight="1" thickBot="1" x14ac:dyDescent="0.3">
      <c r="B2" s="20" t="s">
        <v>11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2"/>
      <c r="P2" s="2"/>
      <c r="Q2" s="2"/>
    </row>
    <row r="3" spans="2:17" ht="13.5" thickBot="1" x14ac:dyDescent="0.3">
      <c r="B3" s="19" t="s">
        <v>0</v>
      </c>
      <c r="C3" s="3">
        <v>2009</v>
      </c>
      <c r="D3" s="3">
        <v>2010</v>
      </c>
      <c r="E3" s="3">
        <v>2011</v>
      </c>
      <c r="F3" s="3">
        <v>2012</v>
      </c>
      <c r="G3" s="3">
        <v>2013</v>
      </c>
      <c r="H3" s="3">
        <v>2014</v>
      </c>
      <c r="I3" s="4">
        <v>2015</v>
      </c>
      <c r="J3" s="4">
        <v>2016</v>
      </c>
      <c r="K3" s="4">
        <v>2017</v>
      </c>
      <c r="L3" s="4">
        <v>2018</v>
      </c>
      <c r="M3" s="4">
        <v>2019</v>
      </c>
      <c r="N3" s="5">
        <v>2020</v>
      </c>
      <c r="P3" s="6"/>
      <c r="Q3" s="6"/>
    </row>
    <row r="4" spans="2:17" x14ac:dyDescent="0.25">
      <c r="B4" s="7"/>
      <c r="C4" s="8"/>
      <c r="D4" s="8"/>
      <c r="E4" s="8"/>
      <c r="F4" s="8"/>
      <c r="G4" s="8"/>
      <c r="H4" s="2"/>
      <c r="I4" s="2"/>
      <c r="J4" s="2"/>
      <c r="K4" s="2"/>
      <c r="L4" s="2"/>
      <c r="M4" s="2"/>
      <c r="N4" s="9"/>
      <c r="P4" s="2"/>
      <c r="Q4" s="2"/>
    </row>
    <row r="5" spans="2:17" x14ac:dyDescent="0.25">
      <c r="B5" s="7" t="s">
        <v>1</v>
      </c>
      <c r="C5" s="10">
        <v>67</v>
      </c>
      <c r="D5" s="10">
        <v>1157</v>
      </c>
      <c r="E5" s="10">
        <v>3588</v>
      </c>
      <c r="F5" s="10">
        <v>8928.0191899999991</v>
      </c>
      <c r="G5" s="10">
        <v>15365.517310000003</v>
      </c>
      <c r="H5" s="10">
        <v>20299.646293876456</v>
      </c>
      <c r="I5" s="10">
        <v>26113.906507776195</v>
      </c>
      <c r="J5" s="10">
        <f>I5*$O$5</f>
        <v>33593.497306531252</v>
      </c>
      <c r="K5" s="10">
        <f>J5*$O$5</f>
        <v>43215.405590422524</v>
      </c>
      <c r="L5" s="10">
        <f>K5*$O$5</f>
        <v>55593.237682390063</v>
      </c>
      <c r="M5" s="10">
        <f>L5*$O$5</f>
        <v>71516.350102141834</v>
      </c>
      <c r="N5" s="11">
        <f>M5*$O$5</f>
        <v>92000.188245057725</v>
      </c>
      <c r="O5" s="12">
        <f>+I5/H5</f>
        <v>1.2864217499027879</v>
      </c>
      <c r="P5" s="13"/>
      <c r="Q5" s="14"/>
    </row>
    <row r="6" spans="2:17" x14ac:dyDescent="0.25">
      <c r="B6" s="7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1"/>
      <c r="O6" s="12"/>
      <c r="P6" s="14"/>
      <c r="Q6" s="14"/>
    </row>
    <row r="7" spans="2:17" x14ac:dyDescent="0.25">
      <c r="B7" s="7" t="s">
        <v>2</v>
      </c>
      <c r="C7" s="10">
        <v>-2</v>
      </c>
      <c r="D7" s="10">
        <v>-178</v>
      </c>
      <c r="E7" s="10">
        <v>-847</v>
      </c>
      <c r="F7" s="10">
        <v>-2461.2862799999998</v>
      </c>
      <c r="G7" s="10">
        <v>-4125.2254800000001</v>
      </c>
      <c r="H7" s="10">
        <v>-6337.7996951272389</v>
      </c>
      <c r="I7" s="10">
        <v>-8223.271540185644</v>
      </c>
      <c r="J7" s="10">
        <f>I7*$O$5</f>
        <v>-10578.59536465141</v>
      </c>
      <c r="K7" s="10">
        <f>J7*$O$5</f>
        <v>-13608.535160508387</v>
      </c>
      <c r="L7" s="10">
        <f>K7*$O$5</f>
        <v>-17506.315614794818</v>
      </c>
      <c r="M7" s="10">
        <f>L7*$O$5</f>
        <v>-22520.505167534848</v>
      </c>
      <c r="N7" s="11">
        <f>M7*$O$5</f>
        <v>-28970.867666314956</v>
      </c>
      <c r="O7" s="12">
        <f>+I7/H7</f>
        <v>1.2974962819522418</v>
      </c>
      <c r="P7" s="15"/>
      <c r="Q7" s="14"/>
    </row>
    <row r="8" spans="2:17" x14ac:dyDescent="0.25">
      <c r="B8" s="7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1"/>
      <c r="O8" s="12"/>
      <c r="P8" s="14"/>
      <c r="Q8" s="14"/>
    </row>
    <row r="9" spans="2:17" x14ac:dyDescent="0.25">
      <c r="B9" s="7" t="s">
        <v>3</v>
      </c>
      <c r="C9" s="10">
        <f t="shared" ref="C9:N9" si="0">C5+C7</f>
        <v>65</v>
      </c>
      <c r="D9" s="10">
        <f t="shared" si="0"/>
        <v>979</v>
      </c>
      <c r="E9" s="10">
        <f t="shared" si="0"/>
        <v>2741</v>
      </c>
      <c r="F9" s="10">
        <f t="shared" si="0"/>
        <v>6466.7329099999988</v>
      </c>
      <c r="G9" s="10">
        <f t="shared" si="0"/>
        <v>11240.291830000002</v>
      </c>
      <c r="H9" s="10">
        <f t="shared" si="0"/>
        <v>13961.846598749216</v>
      </c>
      <c r="I9" s="10">
        <f t="shared" si="0"/>
        <v>17890.634967590551</v>
      </c>
      <c r="J9" s="10">
        <f t="shared" si="0"/>
        <v>23014.901941879842</v>
      </c>
      <c r="K9" s="10">
        <f t="shared" si="0"/>
        <v>29606.870429914139</v>
      </c>
      <c r="L9" s="10">
        <f t="shared" si="0"/>
        <v>38086.922067595246</v>
      </c>
      <c r="M9" s="10">
        <f t="shared" si="0"/>
        <v>48995.844934606983</v>
      </c>
      <c r="N9" s="11">
        <f t="shared" si="0"/>
        <v>63029.320578742772</v>
      </c>
      <c r="O9" s="12">
        <f>+I9/H9</f>
        <v>1.2813946093057131</v>
      </c>
      <c r="P9" s="14"/>
      <c r="Q9" s="14"/>
    </row>
    <row r="10" spans="2:17" x14ac:dyDescent="0.25">
      <c r="B10" s="7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1"/>
      <c r="O10" s="12"/>
      <c r="P10" s="14"/>
      <c r="Q10" s="14"/>
    </row>
    <row r="11" spans="2:17" x14ac:dyDescent="0.25">
      <c r="B11" s="7" t="s">
        <v>4</v>
      </c>
      <c r="C11" s="10">
        <v>-224</v>
      </c>
      <c r="D11" s="10">
        <f>-6-338</f>
        <v>-344</v>
      </c>
      <c r="E11" s="10">
        <v>-308</v>
      </c>
      <c r="F11" s="10">
        <v>-385</v>
      </c>
      <c r="G11" s="10">
        <v>-574</v>
      </c>
      <c r="H11" s="10">
        <v>-850.76848999999993</v>
      </c>
      <c r="I11" s="10">
        <v>-1119.4791075000001</v>
      </c>
      <c r="J11" s="10">
        <f>I11*$O$5</f>
        <v>-1440.1222724497613</v>
      </c>
      <c r="K11" s="10">
        <f>J11*$O$5</f>
        <v>-1852.6046137988014</v>
      </c>
      <c r="L11" s="10">
        <f>K11*$O$5</f>
        <v>-2383.2308691610328</v>
      </c>
      <c r="M11" s="10">
        <f>L11*$O$5</f>
        <v>-3065.8400251284779</v>
      </c>
      <c r="N11" s="11">
        <f>M11*$O$5</f>
        <v>-3943.9632900477836</v>
      </c>
      <c r="O11" s="12">
        <f>+I11/H11</f>
        <v>1.3158445812914394</v>
      </c>
      <c r="P11" s="14"/>
      <c r="Q11" s="14"/>
    </row>
    <row r="12" spans="2:17" x14ac:dyDescent="0.25">
      <c r="B12" s="7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1"/>
      <c r="O12" s="12"/>
      <c r="P12" s="14"/>
      <c r="Q12" s="14"/>
    </row>
    <row r="13" spans="2:17" hidden="1" x14ac:dyDescent="0.25">
      <c r="B13" s="7" t="s">
        <v>5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1">
        <v>0</v>
      </c>
      <c r="O13" s="12"/>
      <c r="P13" s="14"/>
      <c r="Q13" s="14"/>
    </row>
    <row r="14" spans="2:17" hidden="1" x14ac:dyDescent="0.25">
      <c r="B14" s="7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1"/>
      <c r="O14" s="12"/>
      <c r="P14" s="14"/>
      <c r="Q14" s="14"/>
    </row>
    <row r="15" spans="2:17" x14ac:dyDescent="0.25">
      <c r="B15" s="7" t="s">
        <v>6</v>
      </c>
      <c r="C15" s="10">
        <v>-538</v>
      </c>
      <c r="D15" s="10">
        <v>-1211</v>
      </c>
      <c r="E15" s="10">
        <v>-1764</v>
      </c>
      <c r="F15" s="10">
        <v>-3871.0977600000001</v>
      </c>
      <c r="G15" s="10">
        <v>-6877.5411299999996</v>
      </c>
      <c r="H15" s="10">
        <v>-7639.93948</v>
      </c>
      <c r="I15" s="10">
        <v>-9640.1660018000002</v>
      </c>
      <c r="J15" s="10">
        <f>I15*$O$5</f>
        <v>-12401.319217388918</v>
      </c>
      <c r="K15" s="10">
        <f>J15*$O$5</f>
        <v>-15953.326768736524</v>
      </c>
      <c r="L15" s="10">
        <f>K15*$O$5</f>
        <v>-20522.706538609029</v>
      </c>
      <c r="M15" s="10">
        <f>L15*$O$5</f>
        <v>-26400.856058138816</v>
      </c>
      <c r="N15" s="11">
        <f>M15*$O$5</f>
        <v>-33962.635449242553</v>
      </c>
      <c r="O15" s="12">
        <f>+I15/H15</f>
        <v>1.2618118280957902</v>
      </c>
      <c r="P15" s="14"/>
      <c r="Q15" s="14"/>
    </row>
    <row r="16" spans="2:17" x14ac:dyDescent="0.25">
      <c r="B16" s="7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1"/>
      <c r="P16" s="14"/>
      <c r="Q16" s="14"/>
    </row>
    <row r="17" spans="2:17" hidden="1" x14ac:dyDescent="0.25">
      <c r="B17" s="7" t="s">
        <v>7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1">
        <v>0</v>
      </c>
      <c r="P17" s="14"/>
      <c r="Q17" s="14"/>
    </row>
    <row r="18" spans="2:17" hidden="1" x14ac:dyDescent="0.25">
      <c r="B18" s="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1"/>
      <c r="P18" s="14"/>
      <c r="Q18" s="14"/>
    </row>
    <row r="19" spans="2:17" x14ac:dyDescent="0.25">
      <c r="B19" s="7" t="s">
        <v>8</v>
      </c>
      <c r="C19" s="10">
        <f t="shared" ref="C19:N19" si="1">C15+C17+C11+C13</f>
        <v>-762</v>
      </c>
      <c r="D19" s="10">
        <f t="shared" si="1"/>
        <v>-1555</v>
      </c>
      <c r="E19" s="10">
        <f t="shared" si="1"/>
        <v>-2072</v>
      </c>
      <c r="F19" s="10">
        <f t="shared" si="1"/>
        <v>-4256.0977600000006</v>
      </c>
      <c r="G19" s="10">
        <f t="shared" si="1"/>
        <v>-7451.5411299999996</v>
      </c>
      <c r="H19" s="10">
        <f t="shared" si="1"/>
        <v>-8490.7079699999995</v>
      </c>
      <c r="I19" s="10">
        <f t="shared" si="1"/>
        <v>-10759.6451093</v>
      </c>
      <c r="J19" s="10">
        <f t="shared" si="1"/>
        <v>-13841.44148983868</v>
      </c>
      <c r="K19" s="10">
        <f t="shared" si="1"/>
        <v>-17805.931382535324</v>
      </c>
      <c r="L19" s="10">
        <f t="shared" si="1"/>
        <v>-22905.937407770063</v>
      </c>
      <c r="M19" s="10">
        <f t="shared" si="1"/>
        <v>-29466.696083267292</v>
      </c>
      <c r="N19" s="11">
        <f t="shared" si="1"/>
        <v>-37906.598739290333</v>
      </c>
      <c r="P19" s="14"/>
      <c r="Q19" s="14"/>
    </row>
    <row r="20" spans="2:17" ht="13.5" thickBot="1" x14ac:dyDescent="0.3">
      <c r="B20" s="7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P20" s="14"/>
      <c r="Q20" s="14"/>
    </row>
    <row r="21" spans="2:17" ht="13.5" thickBot="1" x14ac:dyDescent="0.3">
      <c r="B21" s="16" t="s">
        <v>9</v>
      </c>
      <c r="C21" s="17">
        <f t="shared" ref="C21:N21" si="2">C9+C19</f>
        <v>-697</v>
      </c>
      <c r="D21" s="17">
        <f t="shared" si="2"/>
        <v>-576</v>
      </c>
      <c r="E21" s="17">
        <f t="shared" si="2"/>
        <v>669</v>
      </c>
      <c r="F21" s="17">
        <f t="shared" si="2"/>
        <v>2210.6351499999982</v>
      </c>
      <c r="G21" s="17">
        <f t="shared" si="2"/>
        <v>3788.7507000000023</v>
      </c>
      <c r="H21" s="17">
        <f t="shared" si="2"/>
        <v>5471.1386287492169</v>
      </c>
      <c r="I21" s="17">
        <f t="shared" si="2"/>
        <v>7130.9898582905516</v>
      </c>
      <c r="J21" s="17">
        <f t="shared" si="2"/>
        <v>9173.4604520411613</v>
      </c>
      <c r="K21" s="17">
        <f t="shared" si="2"/>
        <v>11800.939047378815</v>
      </c>
      <c r="L21" s="17">
        <f t="shared" si="2"/>
        <v>15180.984659825182</v>
      </c>
      <c r="M21" s="17">
        <f t="shared" si="2"/>
        <v>19529.148851339691</v>
      </c>
      <c r="N21" s="18">
        <f t="shared" si="2"/>
        <v>25122.721839452439</v>
      </c>
      <c r="P21" s="14"/>
      <c r="Q21" s="14"/>
    </row>
    <row r="22" spans="2:17" ht="13.5" thickBot="1" x14ac:dyDescent="0.3">
      <c r="B22" s="7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1"/>
    </row>
    <row r="23" spans="2:17" ht="13.5" thickBot="1" x14ac:dyDescent="0.3">
      <c r="B23" s="16" t="s">
        <v>10</v>
      </c>
      <c r="C23" s="17">
        <f t="shared" ref="C23:N23" si="3">C9+C19-C11-C13</f>
        <v>-473</v>
      </c>
      <c r="D23" s="17">
        <f t="shared" si="3"/>
        <v>-232</v>
      </c>
      <c r="E23" s="17">
        <f t="shared" si="3"/>
        <v>977</v>
      </c>
      <c r="F23" s="17">
        <f t="shared" si="3"/>
        <v>2595.6351499999982</v>
      </c>
      <c r="G23" s="17">
        <f t="shared" si="3"/>
        <v>4362.7507000000023</v>
      </c>
      <c r="H23" s="17">
        <f t="shared" si="3"/>
        <v>6321.9071187492173</v>
      </c>
      <c r="I23" s="17">
        <f t="shared" si="3"/>
        <v>8250.468965790551</v>
      </c>
      <c r="J23" s="17">
        <f t="shared" si="3"/>
        <v>10613.582724490923</v>
      </c>
      <c r="K23" s="17">
        <f t="shared" si="3"/>
        <v>13653.543661177617</v>
      </c>
      <c r="L23" s="17">
        <f t="shared" si="3"/>
        <v>17564.215528986217</v>
      </c>
      <c r="M23" s="17">
        <f t="shared" si="3"/>
        <v>22594.988876468167</v>
      </c>
      <c r="N23" s="18">
        <f t="shared" si="3"/>
        <v>29066.685129500223</v>
      </c>
    </row>
    <row r="24" spans="2:17" s="2" customFormat="1" x14ac:dyDescent="0.25"/>
  </sheetData>
  <mergeCells count="1">
    <mergeCell ref="B2:N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Proyección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 Cantu</dc:creator>
  <cp:lastModifiedBy>ZEIDA SARAHI GUAJARDO GARZA</cp:lastModifiedBy>
  <dcterms:created xsi:type="dcterms:W3CDTF">2014-12-08T00:24:01Z</dcterms:created>
  <dcterms:modified xsi:type="dcterms:W3CDTF">2014-12-10T15:14:08Z</dcterms:modified>
</cp:coreProperties>
</file>